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210" yWindow="-75" windowWidth="15585" windowHeight="11760"/>
  </bookViews>
  <sheets>
    <sheet name="CCE - CCI 2005 in ml." sheetId="1" r:id="rId1"/>
    <sheet name="PRAVILA" sheetId="5" r:id="rId2"/>
    <sheet name="List1" sheetId="6" r:id="rId3"/>
    <sheet name="List3" sheetId="8" r:id="rId4"/>
  </sheets>
  <calcPr calcId="125725"/>
</workbook>
</file>

<file path=xl/calcChain.xml><?xml version="1.0" encoding="utf-8"?>
<calcChain xmlns="http://schemas.openxmlformats.org/spreadsheetml/2006/main">
  <c r="L156" i="1"/>
  <c r="L158"/>
  <c r="L155"/>
  <c r="L154"/>
  <c r="L153"/>
  <c r="L151"/>
  <c r="L152"/>
  <c r="L142"/>
  <c r="L140"/>
  <c r="L138"/>
  <c r="L137"/>
  <c r="L135"/>
  <c r="L136"/>
  <c r="L126"/>
  <c r="L128"/>
  <c r="L125"/>
  <c r="L124"/>
  <c r="L114"/>
  <c r="L113"/>
  <c r="L112"/>
  <c r="L111"/>
  <c r="L102"/>
  <c r="L97"/>
  <c r="L96"/>
  <c r="L83"/>
  <c r="L81"/>
  <c r="L80"/>
  <c r="L79"/>
  <c r="L66"/>
  <c r="L70"/>
  <c r="L67"/>
  <c r="L65"/>
  <c r="L63"/>
  <c r="L62"/>
  <c r="L45"/>
  <c r="L24"/>
  <c r="L8"/>
  <c r="L37"/>
  <c r="L115"/>
  <c r="L118"/>
  <c r="L54"/>
  <c r="L57"/>
  <c r="L40"/>
  <c r="L119"/>
  <c r="L106"/>
  <c r="L74"/>
  <c r="L36"/>
  <c r="L162"/>
  <c r="L105"/>
  <c r="L104"/>
  <c r="L103"/>
  <c r="L101"/>
  <c r="L89"/>
  <c r="L90"/>
  <c r="L87"/>
  <c r="L88"/>
  <c r="L85"/>
  <c r="L73"/>
  <c r="L56"/>
  <c r="L53"/>
  <c r="L51"/>
  <c r="L46"/>
  <c r="L39"/>
  <c r="L31"/>
  <c r="L27"/>
  <c r="L30"/>
  <c r="L32"/>
  <c r="L25"/>
  <c r="L17"/>
  <c r="L16"/>
  <c r="L10"/>
  <c r="L7"/>
  <c r="L9"/>
  <c r="L6"/>
  <c r="L141"/>
  <c r="L143"/>
  <c r="L139"/>
  <c r="L145"/>
  <c r="L159"/>
  <c r="L160"/>
  <c r="L161"/>
  <c r="L157"/>
  <c r="L146"/>
  <c r="L144"/>
  <c r="L130"/>
  <c r="L129"/>
  <c r="L127"/>
  <c r="L117"/>
  <c r="L116"/>
  <c r="L86"/>
  <c r="L100"/>
  <c r="L99"/>
  <c r="L98"/>
  <c r="L91"/>
  <c r="L84"/>
  <c r="L82"/>
  <c r="L69"/>
  <c r="L72"/>
  <c r="L71"/>
  <c r="L68"/>
  <c r="L64"/>
  <c r="L50"/>
  <c r="L47"/>
  <c r="L55"/>
  <c r="L48"/>
  <c r="L52"/>
  <c r="L49"/>
  <c r="L28"/>
  <c r="L34"/>
  <c r="L33"/>
  <c r="L23"/>
  <c r="L26"/>
  <c r="L35"/>
  <c r="L38"/>
  <c r="L29"/>
  <c r="L22"/>
  <c r="L13"/>
  <c r="L15"/>
  <c r="L14"/>
  <c r="L11"/>
  <c r="L12"/>
</calcChain>
</file>

<file path=xl/sharedStrings.xml><?xml version="1.0" encoding="utf-8"?>
<sst xmlns="http://schemas.openxmlformats.org/spreadsheetml/2006/main" count="518" uniqueCount="169">
  <si>
    <t>SKUPNI REZULTATI</t>
  </si>
  <si>
    <t>05</t>
  </si>
  <si>
    <t>n-1 (najslabši rezultat)</t>
  </si>
  <si>
    <t>Točkuje se po državnem sistemu SZS, n-1 (vse tekme minus najslabši rezultat).</t>
  </si>
  <si>
    <t>04</t>
  </si>
  <si>
    <t>06</t>
  </si>
  <si>
    <t xml:space="preserve"> Letnik</t>
  </si>
  <si>
    <t xml:space="preserve"> Črna</t>
  </si>
  <si>
    <t xml:space="preserve"> Bukovnik</t>
  </si>
  <si>
    <t xml:space="preserve"> Peca A</t>
  </si>
  <si>
    <t xml:space="preserve"> Ribnica</t>
  </si>
  <si>
    <t xml:space="preserve"> Pungart</t>
  </si>
  <si>
    <t xml:space="preserve"> SKUPAJ</t>
  </si>
  <si>
    <t>03</t>
  </si>
  <si>
    <r>
      <rPr>
        <b/>
        <sz val="10"/>
        <rFont val="Tahoma"/>
        <family val="2"/>
      </rPr>
      <t>VSE</t>
    </r>
    <r>
      <rPr>
        <sz val="10"/>
        <rFont val="Tahoma"/>
        <family val="2"/>
      </rPr>
      <t xml:space="preserve"> udeležence drugih regij, </t>
    </r>
    <r>
      <rPr>
        <b/>
        <sz val="10"/>
        <rFont val="Tahoma"/>
        <family val="2"/>
      </rPr>
      <t>TUDI</t>
    </r>
    <r>
      <rPr>
        <sz val="10"/>
        <rFont val="Tahoma"/>
        <family val="2"/>
      </rPr>
      <t xml:space="preserve"> za tujce (Avstrija). </t>
    </r>
  </si>
  <si>
    <t>kateremu mora vsak organizator čimprej poslati rezultate.</t>
  </si>
  <si>
    <r>
      <t xml:space="preserve">Za seštevanje točk se zadolži SK Vuzenica - Haberman +386 (0) 31 357 172 ali na </t>
    </r>
    <r>
      <rPr>
        <b/>
        <sz val="10"/>
        <color indexed="56"/>
        <rFont val="Tahoma"/>
        <family val="2"/>
      </rPr>
      <t>skvuzenica@gmail.com</t>
    </r>
    <r>
      <rPr>
        <sz val="10"/>
        <rFont val="Tahoma"/>
        <family val="2"/>
      </rPr>
      <t xml:space="preserve">, </t>
    </r>
  </si>
  <si>
    <t xml:space="preserve">Tekmujejo lahko vsi tekmovalci ne glede na to iz katere regije ali države prihajajo. Prav tako se izvede točkovanje za </t>
  </si>
  <si>
    <t>Die Punktevergabe erfolgt nach dem System des ÖSV, n-1 (alle Rennen minus dem schlechtesten Resultat).</t>
  </si>
  <si>
    <t>Auch die Punkteregelung gilt für Alle.</t>
  </si>
  <si>
    <r>
      <t xml:space="preserve">Teilnehmen dürfen </t>
    </r>
    <r>
      <rPr>
        <b/>
        <sz val="10"/>
        <rFont val="Arial"/>
        <family val="2"/>
      </rPr>
      <t>alle</t>
    </r>
    <r>
      <rPr>
        <sz val="10"/>
        <rFont val="Arial"/>
        <family val="2"/>
        <charset val="238"/>
      </rPr>
      <t xml:space="preserve"> Rennläufer ohne Einschränkung deren Region (Bundesland) </t>
    </r>
    <r>
      <rPr>
        <b/>
        <sz val="10"/>
        <rFont val="Arial"/>
        <family val="2"/>
      </rPr>
      <t>und</t>
    </r>
    <r>
      <rPr>
        <sz val="10"/>
        <rFont val="Arial"/>
        <family val="2"/>
        <charset val="238"/>
      </rPr>
      <t xml:space="preserve"> Staat. </t>
    </r>
  </si>
  <si>
    <t>sezona 2012/13</t>
  </si>
  <si>
    <t>A - cicibanke 2007 in ml.</t>
  </si>
  <si>
    <t>B - cicibani 2007 in ml.</t>
  </si>
  <si>
    <r>
      <t xml:space="preserve">LENI </t>
    </r>
    <r>
      <rPr>
        <sz val="10"/>
        <rFont val="Tahoma"/>
        <family val="2"/>
      </rPr>
      <t>VETTER</t>
    </r>
  </si>
  <si>
    <r>
      <t xml:space="preserve">KAJA </t>
    </r>
    <r>
      <rPr>
        <sz val="10"/>
        <rFont val="Tahoma"/>
        <family val="2"/>
      </rPr>
      <t>ŠPENGER</t>
    </r>
  </si>
  <si>
    <r>
      <t xml:space="preserve">MANCA </t>
    </r>
    <r>
      <rPr>
        <sz val="10"/>
        <rFont val="Tahoma"/>
        <family val="2"/>
      </rPr>
      <t>STOPAR</t>
    </r>
  </si>
  <si>
    <r>
      <t xml:space="preserve">LUNA </t>
    </r>
    <r>
      <rPr>
        <sz val="10"/>
        <rFont val="Tahoma"/>
        <family val="2"/>
      </rPr>
      <t>IRŠIČ</t>
    </r>
  </si>
  <si>
    <r>
      <t xml:space="preserve">AJDA </t>
    </r>
    <r>
      <rPr>
        <sz val="10"/>
        <rFont val="Tahoma"/>
        <family val="2"/>
      </rPr>
      <t>REBULA</t>
    </r>
  </si>
  <si>
    <t>SK FUŽINAR</t>
  </si>
  <si>
    <t>07</t>
  </si>
  <si>
    <t>SK SLOVENJ GRADEC</t>
  </si>
  <si>
    <t>SK ČRNA</t>
  </si>
  <si>
    <t>GSK MOZIRJE</t>
  </si>
  <si>
    <t>SK POSTOJNA</t>
  </si>
  <si>
    <t>C - cicibanke 2006</t>
  </si>
  <si>
    <t>SK ALPETUR</t>
  </si>
  <si>
    <t>SK BRANIK</t>
  </si>
  <si>
    <t>D - cicibani 2006</t>
  </si>
  <si>
    <t>SK VUZENICA</t>
  </si>
  <si>
    <t>E - cicibanke 2005</t>
  </si>
  <si>
    <t>F - cicibani 2005</t>
  </si>
  <si>
    <t>SK MEŽICA</t>
  </si>
  <si>
    <t>G - cicibanke 2004</t>
  </si>
  <si>
    <t>H - cicibani 2004</t>
  </si>
  <si>
    <t>I - cicibanke 2003</t>
  </si>
  <si>
    <t>J - cicibani 2003</t>
  </si>
  <si>
    <t>Poseka</t>
  </si>
  <si>
    <r>
      <t xml:space="preserve">LIZA </t>
    </r>
    <r>
      <rPr>
        <sz val="10"/>
        <rFont val="Tahoma"/>
        <family val="2"/>
      </rPr>
      <t>POLENIK</t>
    </r>
  </si>
  <si>
    <r>
      <t xml:space="preserve">ALEŠA </t>
    </r>
    <r>
      <rPr>
        <sz val="10"/>
        <rFont val="Tahoma"/>
        <family val="2"/>
      </rPr>
      <t>MRDAVŠIČ</t>
    </r>
  </si>
  <si>
    <r>
      <t xml:space="preserve">NEŽA </t>
    </r>
    <r>
      <rPr>
        <sz val="10"/>
        <rFont val="Tahoma"/>
        <family val="2"/>
      </rPr>
      <t>PENEC</t>
    </r>
  </si>
  <si>
    <r>
      <t xml:space="preserve">ŽANA </t>
    </r>
    <r>
      <rPr>
        <sz val="10"/>
        <rFont val="Tahoma"/>
        <family val="2"/>
      </rPr>
      <t>GORZA</t>
    </r>
  </si>
  <si>
    <r>
      <t xml:space="preserve">PASCAL </t>
    </r>
    <r>
      <rPr>
        <sz val="10"/>
        <rFont val="Tahoma"/>
        <family val="2"/>
      </rPr>
      <t>PEJOVNIK</t>
    </r>
  </si>
  <si>
    <t>SK VELENJE</t>
  </si>
  <si>
    <r>
      <t xml:space="preserve">JERA </t>
    </r>
    <r>
      <rPr>
        <sz val="10"/>
        <rFont val="Tahoma"/>
        <family val="2"/>
      </rPr>
      <t>BURJA</t>
    </r>
  </si>
  <si>
    <r>
      <t xml:space="preserve">IZABELA </t>
    </r>
    <r>
      <rPr>
        <sz val="10"/>
        <rFont val="Tahoma"/>
        <family val="2"/>
      </rPr>
      <t>LEVER</t>
    </r>
  </si>
  <si>
    <t>TOM CECELJA</t>
  </si>
  <si>
    <t>09</t>
  </si>
  <si>
    <t>SKUPAJ</t>
  </si>
  <si>
    <t>www.koroski-pokal.si</t>
  </si>
  <si>
    <r>
      <t xml:space="preserve">ŽAN </t>
    </r>
    <r>
      <rPr>
        <sz val="10"/>
        <rFont val="Tahoma"/>
        <family val="2"/>
      </rPr>
      <t>FINKŠT</t>
    </r>
  </si>
  <si>
    <r>
      <t xml:space="preserve">GAŠPER </t>
    </r>
    <r>
      <rPr>
        <sz val="10"/>
        <rFont val="Tahoma"/>
        <family val="2"/>
      </rPr>
      <t>LESJAK</t>
    </r>
  </si>
  <si>
    <r>
      <t xml:space="preserve">DANE </t>
    </r>
    <r>
      <rPr>
        <sz val="10"/>
        <rFont val="Tahoma"/>
        <family val="2"/>
      </rPr>
      <t>BERLOŽNIK</t>
    </r>
  </si>
  <si>
    <r>
      <t xml:space="preserve">NIK </t>
    </r>
    <r>
      <rPr>
        <sz val="10"/>
        <rFont val="Tahoma"/>
        <family val="2"/>
      </rPr>
      <t>LAČEN</t>
    </r>
  </si>
  <si>
    <r>
      <t xml:space="preserve">MARTIN </t>
    </r>
    <r>
      <rPr>
        <sz val="10"/>
        <rFont val="Tahoma"/>
        <family val="2"/>
      </rPr>
      <t>ČOP</t>
    </r>
  </si>
  <si>
    <r>
      <t xml:space="preserve">RENE </t>
    </r>
    <r>
      <rPr>
        <sz val="10"/>
        <rFont val="Tahoma"/>
        <family val="2"/>
      </rPr>
      <t>PEPEVNIK</t>
    </r>
  </si>
  <si>
    <r>
      <t xml:space="preserve">GAŠPER </t>
    </r>
    <r>
      <rPr>
        <sz val="10"/>
        <rFont val="Tahoma"/>
        <family val="2"/>
      </rPr>
      <t>PUMPAS</t>
    </r>
  </si>
  <si>
    <r>
      <t xml:space="preserve">MATEVŽ </t>
    </r>
    <r>
      <rPr>
        <sz val="10"/>
        <rFont val="Tahoma"/>
        <family val="2"/>
      </rPr>
      <t>ČAPELNIK</t>
    </r>
  </si>
  <si>
    <r>
      <t xml:space="preserve">MARKO </t>
    </r>
    <r>
      <rPr>
        <sz val="10"/>
        <rFont val="Tahoma"/>
        <family val="2"/>
      </rPr>
      <t>MATJAŠEC</t>
    </r>
  </si>
  <si>
    <r>
      <t xml:space="preserve">MAJ </t>
    </r>
    <r>
      <rPr>
        <sz val="10"/>
        <rFont val="Tahoma"/>
        <family val="2"/>
      </rPr>
      <t>GAMS</t>
    </r>
  </si>
  <si>
    <r>
      <t xml:space="preserve">TJAŠ </t>
    </r>
    <r>
      <rPr>
        <sz val="10"/>
        <rFont val="Tahoma"/>
        <family val="2"/>
      </rPr>
      <t>HRIBERŠEK</t>
    </r>
  </si>
  <si>
    <r>
      <t xml:space="preserve">LENART </t>
    </r>
    <r>
      <rPr>
        <sz val="10"/>
        <rFont val="Tahoma"/>
        <family val="2"/>
      </rPr>
      <t>LESJAK</t>
    </r>
  </si>
  <si>
    <r>
      <t xml:space="preserve">DINO </t>
    </r>
    <r>
      <rPr>
        <sz val="10"/>
        <rFont val="Tahoma"/>
        <family val="2"/>
      </rPr>
      <t>PUŠNIK</t>
    </r>
  </si>
  <si>
    <r>
      <t xml:space="preserve">URH </t>
    </r>
    <r>
      <rPr>
        <sz val="10"/>
        <rFont val="Tahoma"/>
        <family val="2"/>
      </rPr>
      <t>REBULA</t>
    </r>
  </si>
  <si>
    <r>
      <t xml:space="preserve">OŽBI </t>
    </r>
    <r>
      <rPr>
        <sz val="10"/>
        <rFont val="Tahoma"/>
        <family val="2"/>
      </rPr>
      <t>SLABE</t>
    </r>
  </si>
  <si>
    <r>
      <t xml:space="preserve">TJAŠ </t>
    </r>
    <r>
      <rPr>
        <sz val="10"/>
        <rFont val="Tahoma"/>
        <family val="2"/>
      </rPr>
      <t>VESNICER</t>
    </r>
  </si>
  <si>
    <r>
      <t xml:space="preserve">BENJAMIN </t>
    </r>
    <r>
      <rPr>
        <sz val="10"/>
        <rFont val="Tahoma"/>
        <family val="2"/>
      </rPr>
      <t>ČAMPA</t>
    </r>
  </si>
  <si>
    <r>
      <t xml:space="preserve">SANDI </t>
    </r>
    <r>
      <rPr>
        <sz val="10"/>
        <rFont val="Tahoma"/>
        <family val="2"/>
      </rPr>
      <t>ŠEPUL</t>
    </r>
  </si>
  <si>
    <r>
      <t xml:space="preserve">ANA </t>
    </r>
    <r>
      <rPr>
        <sz val="10"/>
        <rFont val="Tahoma"/>
        <family val="2"/>
      </rPr>
      <t>MERC</t>
    </r>
  </si>
  <si>
    <r>
      <t xml:space="preserve">NACA </t>
    </r>
    <r>
      <rPr>
        <sz val="10"/>
        <rFont val="Tahoma"/>
        <family val="2"/>
      </rPr>
      <t>N. VEBER</t>
    </r>
  </si>
  <si>
    <r>
      <t xml:space="preserve">ZALA </t>
    </r>
    <r>
      <rPr>
        <sz val="10"/>
        <rFont val="Tahoma"/>
        <family val="2"/>
      </rPr>
      <t>BREZOVNIK</t>
    </r>
  </si>
  <si>
    <r>
      <t xml:space="preserve">NUŠA </t>
    </r>
    <r>
      <rPr>
        <sz val="10"/>
        <rFont val="Tahoma"/>
        <family val="2"/>
      </rPr>
      <t>GRADIŠNIK</t>
    </r>
  </si>
  <si>
    <r>
      <t xml:space="preserve">ANA </t>
    </r>
    <r>
      <rPr>
        <sz val="10"/>
        <rFont val="Tahoma"/>
        <family val="2"/>
      </rPr>
      <t>BOKAL</t>
    </r>
  </si>
  <si>
    <r>
      <t xml:space="preserve">TIA </t>
    </r>
    <r>
      <rPr>
        <sz val="10"/>
        <rFont val="Tahoma"/>
        <family val="2"/>
      </rPr>
      <t>LUPUH</t>
    </r>
  </si>
  <si>
    <r>
      <t xml:space="preserve">LANA </t>
    </r>
    <r>
      <rPr>
        <sz val="10"/>
        <rFont val="Tahoma"/>
        <family val="2"/>
      </rPr>
      <t>PUŠNIK</t>
    </r>
  </si>
  <si>
    <r>
      <t xml:space="preserve">BRINA </t>
    </r>
    <r>
      <rPr>
        <sz val="10"/>
        <rFont val="Tahoma"/>
        <family val="2"/>
      </rPr>
      <t>PUHALJ</t>
    </r>
  </si>
  <si>
    <r>
      <t xml:space="preserve">MARISA </t>
    </r>
    <r>
      <rPr>
        <sz val="10"/>
        <rFont val="Tahoma"/>
        <family val="2"/>
      </rPr>
      <t>PREVIŠIČ</t>
    </r>
  </si>
  <si>
    <r>
      <t xml:space="preserve">NIKA </t>
    </r>
    <r>
      <rPr>
        <sz val="10"/>
        <rFont val="Tahoma"/>
        <family val="2"/>
      </rPr>
      <t>OBLAK</t>
    </r>
  </si>
  <si>
    <r>
      <t xml:space="preserve">NINA </t>
    </r>
    <r>
      <rPr>
        <sz val="10"/>
        <rFont val="Tahoma"/>
        <family val="2"/>
      </rPr>
      <t>ČEVNIK</t>
    </r>
  </si>
  <si>
    <r>
      <t xml:space="preserve">LANA </t>
    </r>
    <r>
      <rPr>
        <sz val="10"/>
        <rFont val="Tahoma"/>
        <family val="2"/>
      </rPr>
      <t>ČEPELNIK</t>
    </r>
  </si>
  <si>
    <r>
      <t xml:space="preserve">MANCA </t>
    </r>
    <r>
      <rPr>
        <sz val="10"/>
        <rFont val="Tahoma"/>
        <family val="2"/>
      </rPr>
      <t>LESJAK</t>
    </r>
  </si>
  <si>
    <r>
      <t xml:space="preserve">MIHA </t>
    </r>
    <r>
      <rPr>
        <sz val="10"/>
        <rFont val="Tahoma"/>
        <family val="2"/>
      </rPr>
      <t>OSERBAN</t>
    </r>
  </si>
  <si>
    <r>
      <t xml:space="preserve">MATEVŽ </t>
    </r>
    <r>
      <rPr>
        <sz val="10"/>
        <rFont val="Tahoma"/>
        <family val="2"/>
      </rPr>
      <t>KOREN</t>
    </r>
  </si>
  <si>
    <r>
      <t xml:space="preserve">MIHAEL </t>
    </r>
    <r>
      <rPr>
        <sz val="10"/>
        <rFont val="Tahoma"/>
        <family val="2"/>
      </rPr>
      <t>ČOP</t>
    </r>
  </si>
  <si>
    <r>
      <t xml:space="preserve">VID </t>
    </r>
    <r>
      <rPr>
        <sz val="10"/>
        <rFont val="Tahoma"/>
        <family val="2"/>
      </rPr>
      <t>MLAKAR</t>
    </r>
  </si>
  <si>
    <r>
      <t xml:space="preserve">TAJ </t>
    </r>
    <r>
      <rPr>
        <sz val="10"/>
        <rFont val="Tahoma"/>
        <family val="2"/>
      </rPr>
      <t>KARO</t>
    </r>
  </si>
  <si>
    <r>
      <t xml:space="preserve">MATIC </t>
    </r>
    <r>
      <rPr>
        <sz val="10"/>
        <rFont val="Tahoma"/>
        <family val="2"/>
      </rPr>
      <t>MANDL</t>
    </r>
  </si>
  <si>
    <r>
      <t xml:space="preserve">BINE </t>
    </r>
    <r>
      <rPr>
        <sz val="10"/>
        <rFont val="Tahoma"/>
        <family val="2"/>
      </rPr>
      <t>BERLOŽNIK</t>
    </r>
  </si>
  <si>
    <r>
      <t xml:space="preserve">MATIC </t>
    </r>
    <r>
      <rPr>
        <sz val="10"/>
        <rFont val="Tahoma"/>
        <family val="2"/>
      </rPr>
      <t>DREVENŠEK</t>
    </r>
  </si>
  <si>
    <r>
      <t xml:space="preserve">NIK </t>
    </r>
    <r>
      <rPr>
        <sz val="10"/>
        <rFont val="Tahoma"/>
        <family val="2"/>
      </rPr>
      <t>RUDOLF</t>
    </r>
  </si>
  <si>
    <r>
      <t xml:space="preserve">VID </t>
    </r>
    <r>
      <rPr>
        <sz val="10"/>
        <rFont val="Tahoma"/>
        <family val="2"/>
      </rPr>
      <t>REBULA</t>
    </r>
  </si>
  <si>
    <r>
      <t xml:space="preserve">NACE </t>
    </r>
    <r>
      <rPr>
        <sz val="10"/>
        <rFont val="Tahoma"/>
        <family val="2"/>
      </rPr>
      <t>ZMAGAJ</t>
    </r>
  </si>
  <si>
    <r>
      <t xml:space="preserve">ŽAN </t>
    </r>
    <r>
      <rPr>
        <sz val="10"/>
        <rFont val="Tahoma"/>
        <family val="2"/>
      </rPr>
      <t>PODRŽAVNIK</t>
    </r>
  </si>
  <si>
    <r>
      <t xml:space="preserve">OŽBEJ </t>
    </r>
    <r>
      <rPr>
        <sz val="10"/>
        <rFont val="Tahoma"/>
        <family val="2"/>
      </rPr>
      <t>ČAMPA</t>
    </r>
  </si>
  <si>
    <r>
      <t xml:space="preserve">PIKA </t>
    </r>
    <r>
      <rPr>
        <sz val="10"/>
        <rFont val="Tahoma"/>
        <family val="2"/>
      </rPr>
      <t>PEPEVNIK</t>
    </r>
  </si>
  <si>
    <r>
      <t xml:space="preserve">IRIS </t>
    </r>
    <r>
      <rPr>
        <sz val="10"/>
        <rFont val="Tahoma"/>
        <family val="2"/>
      </rPr>
      <t>SREBRE</t>
    </r>
  </si>
  <si>
    <r>
      <t xml:space="preserve">KIM </t>
    </r>
    <r>
      <rPr>
        <sz val="10"/>
        <rFont val="Tahoma"/>
        <family val="2"/>
      </rPr>
      <t>DEBELAK</t>
    </r>
  </si>
  <si>
    <r>
      <t xml:space="preserve">LENA </t>
    </r>
    <r>
      <rPr>
        <sz val="10"/>
        <rFont val="Tahoma"/>
        <family val="2"/>
      </rPr>
      <t>IRŠIČ</t>
    </r>
  </si>
  <si>
    <r>
      <t xml:space="preserve">ALISA </t>
    </r>
    <r>
      <rPr>
        <sz val="10"/>
        <rFont val="Tahoma"/>
        <family val="2"/>
      </rPr>
      <t>MERKAČ</t>
    </r>
  </si>
  <si>
    <r>
      <t xml:space="preserve">META </t>
    </r>
    <r>
      <rPr>
        <sz val="10"/>
        <rFont val="Tahoma"/>
        <family val="2"/>
      </rPr>
      <t>POHAR</t>
    </r>
  </si>
  <si>
    <r>
      <t xml:space="preserve">AJDA </t>
    </r>
    <r>
      <rPr>
        <sz val="10"/>
        <rFont val="Tahoma"/>
        <family val="2"/>
      </rPr>
      <t>JAVORNIK</t>
    </r>
  </si>
  <si>
    <r>
      <t xml:space="preserve">ŠPELA </t>
    </r>
    <r>
      <rPr>
        <sz val="10"/>
        <rFont val="Tahoma"/>
        <family val="2"/>
      </rPr>
      <t>BEBER</t>
    </r>
  </si>
  <si>
    <r>
      <t xml:space="preserve">TRINE </t>
    </r>
    <r>
      <rPr>
        <sz val="10"/>
        <rFont val="Tahoma"/>
        <family val="2"/>
      </rPr>
      <t>SLABE</t>
    </r>
  </si>
  <si>
    <r>
      <t xml:space="preserve">URŠKA </t>
    </r>
    <r>
      <rPr>
        <sz val="10"/>
        <rFont val="Tahoma"/>
        <family val="2"/>
      </rPr>
      <t>KORDEŽ</t>
    </r>
  </si>
  <si>
    <r>
      <t xml:space="preserve">EMA </t>
    </r>
    <r>
      <rPr>
        <sz val="10"/>
        <rFont val="Tahoma"/>
        <family val="2"/>
      </rPr>
      <t>KORDEŽ</t>
    </r>
  </si>
  <si>
    <r>
      <t xml:space="preserve">SARA </t>
    </r>
    <r>
      <rPr>
        <sz val="10"/>
        <rFont val="Tahoma"/>
        <family val="2"/>
      </rPr>
      <t>MIKIČ</t>
    </r>
  </si>
  <si>
    <r>
      <t xml:space="preserve">MARIJA </t>
    </r>
    <r>
      <rPr>
        <sz val="10"/>
        <rFont val="Tahoma"/>
        <family val="2"/>
      </rPr>
      <t>PIKO</t>
    </r>
  </si>
  <si>
    <r>
      <t xml:space="preserve">MARCEL </t>
    </r>
    <r>
      <rPr>
        <sz val="12"/>
        <rFont val="Calibri"/>
        <family val="2"/>
      </rPr>
      <t>ŽUNKO</t>
    </r>
  </si>
  <si>
    <r>
      <t xml:space="preserve">LUKA </t>
    </r>
    <r>
      <rPr>
        <sz val="12"/>
        <rFont val="Calibri"/>
        <family val="2"/>
      </rPr>
      <t>KOVAČ</t>
    </r>
  </si>
  <si>
    <r>
      <t xml:space="preserve">TIM </t>
    </r>
    <r>
      <rPr>
        <sz val="12"/>
        <rFont val="Calibri"/>
        <family val="2"/>
      </rPr>
      <t>CECELJA</t>
    </r>
  </si>
  <si>
    <r>
      <t xml:space="preserve">LUKA </t>
    </r>
    <r>
      <rPr>
        <sz val="12"/>
        <rFont val="Calibri"/>
        <family val="2"/>
      </rPr>
      <t>G. TOPLAK</t>
    </r>
  </si>
  <si>
    <r>
      <t xml:space="preserve">MATEJ </t>
    </r>
    <r>
      <rPr>
        <sz val="12"/>
        <rFont val="Calibri"/>
        <family val="2"/>
      </rPr>
      <t>KOČEVAR</t>
    </r>
  </si>
  <si>
    <r>
      <t xml:space="preserve">ALEN </t>
    </r>
    <r>
      <rPr>
        <sz val="12"/>
        <rFont val="Calibri"/>
        <family val="2"/>
      </rPr>
      <t>HRIBERŠEK</t>
    </r>
  </si>
  <si>
    <r>
      <t xml:space="preserve">NIKO </t>
    </r>
    <r>
      <rPr>
        <sz val="12"/>
        <rFont val="Calibri"/>
        <family val="2"/>
      </rPr>
      <t>NAVERŠNIK</t>
    </r>
  </si>
  <si>
    <r>
      <t xml:space="preserve">MIHA </t>
    </r>
    <r>
      <rPr>
        <sz val="12"/>
        <rFont val="Calibri"/>
        <family val="2"/>
      </rPr>
      <t>AŽNOH</t>
    </r>
  </si>
  <si>
    <r>
      <t xml:space="preserve">OŽBEJ </t>
    </r>
    <r>
      <rPr>
        <sz val="12"/>
        <rFont val="Calibri"/>
        <family val="2"/>
      </rPr>
      <t>ROŽEJ</t>
    </r>
  </si>
  <si>
    <r>
      <t xml:space="preserve">ALJAŽ </t>
    </r>
    <r>
      <rPr>
        <sz val="12"/>
        <rFont val="Calibri"/>
        <family val="2"/>
      </rPr>
      <t>PREVIŠIČ</t>
    </r>
  </si>
  <si>
    <r>
      <t xml:space="preserve">ALEKS </t>
    </r>
    <r>
      <rPr>
        <sz val="12"/>
        <rFont val="Calibri"/>
        <family val="2"/>
        <charset val="238"/>
      </rPr>
      <t>MEDVED</t>
    </r>
  </si>
  <si>
    <r>
      <t xml:space="preserve">VITA </t>
    </r>
    <r>
      <rPr>
        <sz val="12"/>
        <rFont val="Calibri"/>
        <family val="2"/>
      </rPr>
      <t>KLEMENC</t>
    </r>
  </si>
  <si>
    <r>
      <t xml:space="preserve">MAJA </t>
    </r>
    <r>
      <rPr>
        <sz val="12"/>
        <rFont val="Calibri"/>
        <family val="2"/>
      </rPr>
      <t>SEDOVNIK</t>
    </r>
  </si>
  <si>
    <r>
      <t xml:space="preserve">ŽANA N. </t>
    </r>
    <r>
      <rPr>
        <sz val="12"/>
        <rFont val="Calibri"/>
        <family val="2"/>
      </rPr>
      <t>BRICMAN</t>
    </r>
  </si>
  <si>
    <r>
      <t xml:space="preserve">TIJA </t>
    </r>
    <r>
      <rPr>
        <sz val="12"/>
        <rFont val="Calibri"/>
        <family val="2"/>
      </rPr>
      <t>TONE</t>
    </r>
  </si>
  <si>
    <r>
      <t xml:space="preserve">VITA </t>
    </r>
    <r>
      <rPr>
        <sz val="12"/>
        <rFont val="Calibri"/>
        <family val="2"/>
      </rPr>
      <t>PODREKAR</t>
    </r>
  </si>
  <si>
    <r>
      <t xml:space="preserve">JOHANA </t>
    </r>
    <r>
      <rPr>
        <sz val="12"/>
        <rFont val="Calibri"/>
        <family val="2"/>
      </rPr>
      <t>LESJAK</t>
    </r>
  </si>
  <si>
    <r>
      <t xml:space="preserve">MAŠA </t>
    </r>
    <r>
      <rPr>
        <sz val="12"/>
        <rFont val="Calibri"/>
        <family val="2"/>
      </rPr>
      <t>POHAR</t>
    </r>
  </si>
  <si>
    <r>
      <t xml:space="preserve">LUNA </t>
    </r>
    <r>
      <rPr>
        <sz val="12"/>
        <rFont val="Calibri"/>
        <family val="2"/>
      </rPr>
      <t>PUŠNIK</t>
    </r>
  </si>
  <si>
    <r>
      <t xml:space="preserve">TINA </t>
    </r>
    <r>
      <rPr>
        <sz val="12"/>
        <rFont val="Calibri"/>
        <family val="2"/>
      </rPr>
      <t>AŽNOH</t>
    </r>
  </si>
  <si>
    <r>
      <t xml:space="preserve">JAKA </t>
    </r>
    <r>
      <rPr>
        <sz val="12"/>
        <rFont val="Calibri"/>
        <family val="2"/>
      </rPr>
      <t>VOLENTAR</t>
    </r>
  </si>
  <si>
    <r>
      <t xml:space="preserve">GAL </t>
    </r>
    <r>
      <rPr>
        <sz val="12"/>
        <rFont val="Calibri"/>
        <family val="2"/>
      </rPr>
      <t>ODERLAP</t>
    </r>
  </si>
  <si>
    <r>
      <t xml:space="preserve">PATRIK </t>
    </r>
    <r>
      <rPr>
        <sz val="12"/>
        <rFont val="Calibri"/>
        <family val="2"/>
      </rPr>
      <t>FABJAN</t>
    </r>
  </si>
  <si>
    <r>
      <t xml:space="preserve">JAKA </t>
    </r>
    <r>
      <rPr>
        <sz val="12"/>
        <rFont val="Calibri"/>
        <family val="2"/>
      </rPr>
      <t>OSERBAN</t>
    </r>
  </si>
  <si>
    <r>
      <t xml:space="preserve">DAVID </t>
    </r>
    <r>
      <rPr>
        <sz val="12"/>
        <rFont val="Calibri"/>
        <family val="2"/>
      </rPr>
      <t>ZAGERNIK</t>
    </r>
  </si>
  <si>
    <r>
      <t xml:space="preserve">MAJ </t>
    </r>
    <r>
      <rPr>
        <sz val="12"/>
        <rFont val="Calibri"/>
        <family val="2"/>
      </rPr>
      <t>VORŠIČ</t>
    </r>
  </si>
  <si>
    <r>
      <t xml:space="preserve">LUKA </t>
    </r>
    <r>
      <rPr>
        <sz val="12"/>
        <rFont val="Calibri"/>
        <family val="2"/>
      </rPr>
      <t>ČOP</t>
    </r>
  </si>
  <si>
    <r>
      <t xml:space="preserve">AJDA </t>
    </r>
    <r>
      <rPr>
        <sz val="12"/>
        <rFont val="Calibri"/>
        <family val="2"/>
      </rPr>
      <t>PIŽORN</t>
    </r>
  </si>
  <si>
    <r>
      <t xml:space="preserve">MANCA </t>
    </r>
    <r>
      <rPr>
        <sz val="12"/>
        <rFont val="Calibri"/>
        <family val="2"/>
      </rPr>
      <t>LESJAK</t>
    </r>
  </si>
  <si>
    <r>
      <t xml:space="preserve">NIKA </t>
    </r>
    <r>
      <rPr>
        <sz val="12"/>
        <rFont val="Calibri"/>
        <family val="2"/>
      </rPr>
      <t>OZIMIC</t>
    </r>
  </si>
  <si>
    <r>
      <t xml:space="preserve">MAŠA </t>
    </r>
    <r>
      <rPr>
        <sz val="12"/>
        <rFont val="Calibri"/>
        <family val="2"/>
      </rPr>
      <t>ROBIN</t>
    </r>
  </si>
  <si>
    <r>
      <t xml:space="preserve">LIZA </t>
    </r>
    <r>
      <rPr>
        <sz val="12"/>
        <rFont val="Calibri"/>
        <family val="2"/>
      </rPr>
      <t>ŽAGAR</t>
    </r>
  </si>
  <si>
    <r>
      <t xml:space="preserve">DENISA </t>
    </r>
    <r>
      <rPr>
        <sz val="12"/>
        <rFont val="Calibri"/>
        <family val="2"/>
      </rPr>
      <t>TOPLER</t>
    </r>
  </si>
  <si>
    <r>
      <t xml:space="preserve">LARA </t>
    </r>
    <r>
      <rPr>
        <sz val="12"/>
        <rFont val="Calibri"/>
        <family val="2"/>
      </rPr>
      <t>VODOVNIK</t>
    </r>
  </si>
  <si>
    <r>
      <t xml:space="preserve">TINKARA </t>
    </r>
    <r>
      <rPr>
        <sz val="12"/>
        <rFont val="Calibri"/>
        <family val="2"/>
      </rPr>
      <t>KOREN</t>
    </r>
  </si>
  <si>
    <r>
      <t xml:space="preserve">ALJA </t>
    </r>
    <r>
      <rPr>
        <sz val="12"/>
        <rFont val="Calibri"/>
        <family val="2"/>
      </rPr>
      <t>RUDOLF</t>
    </r>
  </si>
  <si>
    <r>
      <t xml:space="preserve">NIKA </t>
    </r>
    <r>
      <rPr>
        <sz val="12"/>
        <rFont val="Calibri"/>
        <family val="2"/>
      </rPr>
      <t>LOGAR</t>
    </r>
  </si>
  <si>
    <r>
      <t xml:space="preserve">ALINA </t>
    </r>
    <r>
      <rPr>
        <sz val="12"/>
        <rFont val="Calibri"/>
        <family val="2"/>
      </rPr>
      <t>LEDINEK</t>
    </r>
  </si>
  <si>
    <r>
      <t xml:space="preserve">ENEJA </t>
    </r>
    <r>
      <rPr>
        <sz val="12"/>
        <rFont val="Calibri"/>
        <family val="2"/>
      </rPr>
      <t>JAMNIK</t>
    </r>
  </si>
  <si>
    <r>
      <t xml:space="preserve">TINE </t>
    </r>
    <r>
      <rPr>
        <sz val="12"/>
        <rFont val="Calibri"/>
        <family val="2"/>
      </rPr>
      <t>PORI</t>
    </r>
  </si>
  <si>
    <r>
      <t xml:space="preserve">JAROŠ </t>
    </r>
    <r>
      <rPr>
        <sz val="12"/>
        <rFont val="Calibri"/>
        <family val="2"/>
      </rPr>
      <t>MIKLAVC</t>
    </r>
  </si>
  <si>
    <r>
      <t xml:space="preserve">MATIC </t>
    </r>
    <r>
      <rPr>
        <sz val="12"/>
        <rFont val="Calibri"/>
        <family val="2"/>
      </rPr>
      <t>HELBL</t>
    </r>
  </si>
  <si>
    <r>
      <t xml:space="preserve">URBAN </t>
    </r>
    <r>
      <rPr>
        <sz val="12"/>
        <rFont val="Calibri"/>
        <family val="2"/>
      </rPr>
      <t>REITER</t>
    </r>
  </si>
  <si>
    <r>
      <t xml:space="preserve">DAVID </t>
    </r>
    <r>
      <rPr>
        <sz val="12"/>
        <rFont val="Calibri"/>
        <family val="2"/>
      </rPr>
      <t>KNEZ</t>
    </r>
  </si>
  <si>
    <r>
      <t xml:space="preserve">ANŽE </t>
    </r>
    <r>
      <rPr>
        <sz val="12"/>
        <rFont val="Calibri"/>
        <family val="2"/>
      </rPr>
      <t>FINKŠT</t>
    </r>
  </si>
  <si>
    <r>
      <t xml:space="preserve">IZAK </t>
    </r>
    <r>
      <rPr>
        <sz val="12"/>
        <rFont val="Calibri"/>
        <family val="2"/>
      </rPr>
      <t>ARSENOVIČ</t>
    </r>
  </si>
  <si>
    <r>
      <t xml:space="preserve">LEON </t>
    </r>
    <r>
      <rPr>
        <sz val="12"/>
        <rFont val="Calibri"/>
        <family val="2"/>
      </rPr>
      <t>HABERMAN</t>
    </r>
  </si>
  <si>
    <r>
      <t xml:space="preserve">GREGA </t>
    </r>
    <r>
      <rPr>
        <sz val="12"/>
        <rFont val="Calibri"/>
        <family val="2"/>
      </rPr>
      <t>VERBUČ</t>
    </r>
  </si>
  <si>
    <r>
      <t xml:space="preserve">KRISTJAN </t>
    </r>
    <r>
      <rPr>
        <sz val="12"/>
        <rFont val="Calibri"/>
        <family val="2"/>
      </rPr>
      <t>GERDINA</t>
    </r>
  </si>
  <si>
    <r>
      <t xml:space="preserve">BOR </t>
    </r>
    <r>
      <rPr>
        <sz val="12"/>
        <rFont val="Calibri"/>
        <family val="2"/>
      </rPr>
      <t>PUHALJ</t>
    </r>
  </si>
  <si>
    <r>
      <t xml:space="preserve">MAKS </t>
    </r>
    <r>
      <rPr>
        <sz val="12"/>
        <rFont val="Calibri"/>
        <family val="2"/>
      </rPr>
      <t>JERAJ</t>
    </r>
  </si>
  <si>
    <r>
      <t xml:space="preserve">Seštevanje točk izvede SK Vuzenica - Haberman +386 (0) 31 357 172 ali na </t>
    </r>
    <r>
      <rPr>
        <b/>
        <sz val="10"/>
        <rFont val="Tahoma"/>
        <family val="2"/>
      </rPr>
      <t>skvuzenica@gmail.com</t>
    </r>
    <r>
      <rPr>
        <sz val="10"/>
        <rFont val="Tahoma"/>
        <family val="2"/>
      </rPr>
      <t xml:space="preserve">, </t>
    </r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</si>
</sst>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27">
    <font>
      <sz val="10"/>
      <name val="Arial"/>
      <charset val="238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0"/>
      <name val="Tahoma"/>
      <family val="2"/>
    </font>
    <font>
      <sz val="8"/>
      <color indexed="56"/>
      <name val="Arial"/>
      <family val="2"/>
    </font>
    <font>
      <b/>
      <sz val="8"/>
      <color indexed="56"/>
      <name val="Tahoma"/>
      <family val="2"/>
    </font>
    <font>
      <b/>
      <sz val="10"/>
      <name val="Tahoma"/>
      <family val="2"/>
    </font>
    <font>
      <b/>
      <sz val="10"/>
      <color indexed="56"/>
      <name val="Tahoma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8"/>
      <color theme="3"/>
      <name val="Arial"/>
      <family val="2"/>
    </font>
    <font>
      <b/>
      <sz val="16"/>
      <color theme="3"/>
      <name val="Arial"/>
      <family val="2"/>
    </font>
    <font>
      <b/>
      <sz val="12"/>
      <color theme="3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  <charset val="238"/>
    </font>
    <font>
      <u/>
      <sz val="10"/>
      <name val="Arial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F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12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ill="1"/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6" fillId="0" borderId="0" xfId="0" applyFont="1" applyFill="1"/>
    <xf numFmtId="0" fontId="0" fillId="0" borderId="1" xfId="0" applyFill="1" applyBorder="1"/>
    <xf numFmtId="0" fontId="0" fillId="0" borderId="1" xfId="0" applyBorder="1"/>
    <xf numFmtId="0" fontId="4" fillId="0" borderId="0" xfId="0" applyFont="1" applyFill="1"/>
    <xf numFmtId="0" fontId="11" fillId="0" borderId="0" xfId="0" applyFont="1"/>
    <xf numFmtId="0" fontId="0" fillId="6" borderId="2" xfId="0" applyFill="1" applyBorder="1"/>
    <xf numFmtId="0" fontId="0" fillId="0" borderId="1" xfId="0" applyBorder="1" applyAlignment="1">
      <alignment horizontal="center"/>
    </xf>
    <xf numFmtId="0" fontId="16" fillId="0" borderId="1" xfId="0" applyFont="1" applyBorder="1"/>
    <xf numFmtId="0" fontId="17" fillId="0" borderId="0" xfId="0" applyFont="1" applyBorder="1"/>
    <xf numFmtId="0" fontId="18" fillId="0" borderId="0" xfId="0" applyFont="1"/>
    <xf numFmtId="0" fontId="6" fillId="0" borderId="2" xfId="0" applyFont="1" applyBorder="1"/>
    <xf numFmtId="0" fontId="5" fillId="0" borderId="0" xfId="0" applyFont="1" applyBorder="1"/>
    <xf numFmtId="0" fontId="13" fillId="2" borderId="0" xfId="2" applyFont="1" applyFill="1" applyBorder="1" applyAlignment="1" applyProtection="1">
      <alignment horizontal="center"/>
    </xf>
    <xf numFmtId="0" fontId="13" fillId="3" borderId="0" xfId="2" applyFont="1" applyFill="1" applyBorder="1" applyAlignment="1" applyProtection="1">
      <alignment horizontal="center"/>
    </xf>
    <xf numFmtId="0" fontId="13" fillId="4" borderId="0" xfId="2" applyFont="1" applyFill="1" applyBorder="1" applyAlignment="1" applyProtection="1">
      <alignment horizontal="center"/>
    </xf>
    <xf numFmtId="0" fontId="13" fillId="5" borderId="0" xfId="2" applyFont="1" applyFill="1" applyBorder="1" applyAlignment="1" applyProtection="1">
      <alignment horizontal="center"/>
    </xf>
    <xf numFmtId="0" fontId="13" fillId="2" borderId="0" xfId="2" applyFont="1" applyFill="1" applyBorder="1" applyAlignment="1" applyProtection="1"/>
    <xf numFmtId="0" fontId="0" fillId="3" borderId="0" xfId="0" applyFill="1" applyBorder="1"/>
    <xf numFmtId="0" fontId="0" fillId="0" borderId="0" xfId="0" applyBorder="1"/>
    <xf numFmtId="0" fontId="5" fillId="0" borderId="0" xfId="0" applyFont="1" applyFill="1"/>
    <xf numFmtId="0" fontId="13" fillId="0" borderId="0" xfId="2" applyFont="1" applyFill="1" applyAlignment="1" applyProtection="1">
      <alignment horizontal="center"/>
    </xf>
    <xf numFmtId="0" fontId="9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2" xfId="0" quotePrefix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/>
    <xf numFmtId="0" fontId="6" fillId="11" borderId="2" xfId="0" applyFont="1" applyFill="1" applyBorder="1"/>
    <xf numFmtId="0" fontId="18" fillId="12" borderId="0" xfId="0" applyFont="1" applyFill="1" applyAlignment="1">
      <alignment horizontal="center"/>
    </xf>
    <xf numFmtId="0" fontId="18" fillId="12" borderId="3" xfId="0" applyFont="1" applyFill="1" applyBorder="1" applyAlignment="1">
      <alignment horizontal="center"/>
    </xf>
    <xf numFmtId="0" fontId="9" fillId="12" borderId="4" xfId="0" applyFont="1" applyFill="1" applyBorder="1" applyAlignment="1"/>
    <xf numFmtId="0" fontId="6" fillId="12" borderId="2" xfId="0" applyFont="1" applyFill="1" applyBorder="1"/>
    <xf numFmtId="0" fontId="0" fillId="0" borderId="2" xfId="0" applyBorder="1"/>
    <xf numFmtId="0" fontId="6" fillId="0" borderId="0" xfId="0" applyFont="1" applyBorder="1"/>
    <xf numFmtId="0" fontId="19" fillId="0" borderId="0" xfId="0" applyFont="1"/>
    <xf numFmtId="0" fontId="7" fillId="10" borderId="2" xfId="0" applyFont="1" applyFill="1" applyBorder="1" applyAlignment="1">
      <alignment horizontal="center"/>
    </xf>
    <xf numFmtId="0" fontId="6" fillId="7" borderId="2" xfId="0" applyFont="1" applyFill="1" applyBorder="1"/>
    <xf numFmtId="0" fontId="6" fillId="0" borderId="2" xfId="0" applyFont="1" applyFill="1" applyBorder="1"/>
    <xf numFmtId="0" fontId="19" fillId="0" borderId="0" xfId="0" applyFont="1" applyFill="1"/>
    <xf numFmtId="0" fontId="12" fillId="0" borderId="0" xfId="0" applyFont="1" applyAlignment="1">
      <alignment horizontal="right"/>
    </xf>
    <xf numFmtId="0" fontId="3" fillId="0" borderId="0" xfId="0" applyFont="1"/>
    <xf numFmtId="0" fontId="1" fillId="0" borderId="0" xfId="0" applyFont="1"/>
    <xf numFmtId="0" fontId="1" fillId="0" borderId="0" xfId="0" applyFont="1" applyBorder="1"/>
    <xf numFmtId="0" fontId="20" fillId="2" borderId="0" xfId="2" applyFont="1" applyFill="1" applyBorder="1" applyAlignment="1" applyProtection="1">
      <alignment horizontal="center"/>
    </xf>
    <xf numFmtId="0" fontId="20" fillId="3" borderId="0" xfId="2" applyFont="1" applyFill="1" applyBorder="1" applyAlignment="1" applyProtection="1">
      <alignment horizontal="center"/>
    </xf>
    <xf numFmtId="0" fontId="20" fillId="4" borderId="0" xfId="2" applyFont="1" applyFill="1" applyBorder="1" applyAlignment="1" applyProtection="1">
      <alignment horizontal="center"/>
    </xf>
    <xf numFmtId="0" fontId="20" fillId="5" borderId="0" xfId="2" applyFont="1" applyFill="1" applyBorder="1" applyAlignment="1" applyProtection="1">
      <alignment horizontal="center"/>
    </xf>
    <xf numFmtId="0" fontId="20" fillId="2" borderId="0" xfId="2" applyFont="1" applyFill="1" applyBorder="1" applyAlignment="1" applyProtection="1"/>
    <xf numFmtId="0" fontId="19" fillId="3" borderId="0" xfId="0" applyFont="1" applyFill="1" applyBorder="1"/>
    <xf numFmtId="0" fontId="19" fillId="0" borderId="0" xfId="0" applyFont="1" applyBorder="1"/>
    <xf numFmtId="0" fontId="12" fillId="0" borderId="2" xfId="0" applyFont="1" applyBorder="1" applyAlignment="1">
      <alignment horizontal="center"/>
    </xf>
    <xf numFmtId="0" fontId="21" fillId="6" borderId="2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" fillId="2" borderId="0" xfId="0" applyFont="1" applyFill="1" applyBorder="1"/>
    <xf numFmtId="0" fontId="1" fillId="3" borderId="0" xfId="0" applyFont="1" applyFill="1" applyBorder="1"/>
    <xf numFmtId="0" fontId="1" fillId="4" borderId="0" xfId="0" applyFont="1" applyFill="1" applyBorder="1"/>
    <xf numFmtId="0" fontId="19" fillId="5" borderId="0" xfId="0" applyFont="1" applyFill="1" applyBorder="1"/>
    <xf numFmtId="0" fontId="19" fillId="2" borderId="0" xfId="0" applyFont="1" applyFill="1" applyBorder="1"/>
    <xf numFmtId="0" fontId="19" fillId="0" borderId="1" xfId="0" applyFont="1" applyFill="1" applyBorder="1"/>
    <xf numFmtId="0" fontId="3" fillId="0" borderId="1" xfId="0" applyFont="1" applyBorder="1"/>
    <xf numFmtId="0" fontId="3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22" fillId="0" borderId="1" xfId="0" applyFont="1" applyBorder="1"/>
    <xf numFmtId="0" fontId="21" fillId="0" borderId="1" xfId="0" applyFont="1" applyFill="1" applyBorder="1" applyAlignment="1">
      <alignment horizontal="center"/>
    </xf>
    <xf numFmtId="0" fontId="3" fillId="0" borderId="0" xfId="0" applyFont="1" applyFill="1"/>
    <xf numFmtId="0" fontId="1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9" fillId="11" borderId="4" xfId="0" applyFont="1" applyFill="1" applyBorder="1" applyAlignment="1">
      <alignment vertical="center"/>
    </xf>
    <xf numFmtId="0" fontId="3" fillId="11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9" fillId="5" borderId="0" xfId="0" applyFont="1" applyFill="1"/>
    <xf numFmtId="0" fontId="19" fillId="2" borderId="0" xfId="0" applyFont="1" applyFill="1"/>
    <xf numFmtId="0" fontId="19" fillId="0" borderId="1" xfId="0" applyFont="1" applyBorder="1"/>
    <xf numFmtId="0" fontId="3" fillId="12" borderId="1" xfId="0" applyFont="1" applyFill="1" applyBorder="1" applyAlignment="1">
      <alignment horizontal="center"/>
    </xf>
    <xf numFmtId="0" fontId="9" fillId="12" borderId="4" xfId="0" applyFont="1" applyFill="1" applyBorder="1" applyAlignment="1">
      <alignment horizontal="left" vertical="center"/>
    </xf>
    <xf numFmtId="0" fontId="6" fillId="10" borderId="2" xfId="0" applyFont="1" applyFill="1" applyBorder="1" applyAlignment="1">
      <alignment horizontal="center" vertical="center" wrapText="1"/>
    </xf>
    <xf numFmtId="0" fontId="3" fillId="12" borderId="0" xfId="0" applyFont="1" applyFill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11" borderId="4" xfId="0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center" vertical="center" wrapText="1"/>
    </xf>
    <xf numFmtId="0" fontId="23" fillId="11" borderId="4" xfId="0" applyFont="1" applyFill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5" fillId="7" borderId="4" xfId="0" applyFont="1" applyFill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0" fillId="0" borderId="0" xfId="2" applyFont="1" applyFill="1" applyBorder="1" applyAlignment="1" applyProtection="1">
      <alignment horizontal="center"/>
    </xf>
    <xf numFmtId="0" fontId="23" fillId="12" borderId="4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</cellXfs>
  <cellStyles count="4">
    <cellStyle name="Dezimal 2" xfId="1"/>
    <cellStyle name="Hiperpovezava" xfId="2" builtinId="8"/>
    <cellStyle name="Navadno" xfId="0" builtinId="0"/>
    <cellStyle name="Standard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R175"/>
  <sheetViews>
    <sheetView tabSelected="1" topLeftCell="A44" zoomScale="80" zoomScaleNormal="80" workbookViewId="0">
      <selection activeCell="C64" sqref="C64"/>
    </sheetView>
  </sheetViews>
  <sheetFormatPr defaultColWidth="9.140625" defaultRowHeight="12.75"/>
  <cols>
    <col min="1" max="1" width="3.5703125" style="9" customWidth="1"/>
    <col min="2" max="2" width="0.7109375" style="56" customWidth="1"/>
    <col min="3" max="3" width="20.85546875" style="52" customWidth="1"/>
    <col min="4" max="4" width="22.28515625" style="52" customWidth="1"/>
    <col min="5" max="11" width="7.28515625" style="52" customWidth="1"/>
    <col min="12" max="12" width="8.85546875" style="52" bestFit="1" customWidth="1"/>
    <col min="13" max="17" width="9.140625" style="52"/>
    <col min="18" max="18" width="9.140625" style="36"/>
    <col min="19" max="16384" width="9.140625" style="52"/>
  </cols>
  <sheetData>
    <row r="1" spans="1:13">
      <c r="L1" s="57"/>
    </row>
    <row r="2" spans="1:13">
      <c r="C2" s="58" t="s">
        <v>0</v>
      </c>
      <c r="D2" s="59"/>
      <c r="E2" s="60"/>
      <c r="F2" s="61"/>
      <c r="G2" s="62"/>
      <c r="H2" s="63"/>
      <c r="I2" s="62"/>
      <c r="J2" s="64"/>
      <c r="K2" s="65"/>
      <c r="L2" s="66"/>
      <c r="M2" s="67"/>
    </row>
    <row r="3" spans="1:13">
      <c r="C3" s="59" t="s">
        <v>21</v>
      </c>
    </row>
    <row r="4" spans="1:13">
      <c r="B4" s="12"/>
    </row>
    <row r="5" spans="1:13">
      <c r="A5" s="6"/>
      <c r="C5" s="58" t="s">
        <v>22</v>
      </c>
      <c r="D5" s="58"/>
      <c r="E5" s="68" t="s">
        <v>6</v>
      </c>
      <c r="F5" s="68" t="s">
        <v>7</v>
      </c>
      <c r="G5" s="68" t="s">
        <v>8</v>
      </c>
      <c r="H5" s="68" t="s">
        <v>47</v>
      </c>
      <c r="I5" s="68" t="s">
        <v>9</v>
      </c>
      <c r="J5" s="68" t="s">
        <v>10</v>
      </c>
      <c r="K5" s="68" t="s">
        <v>11</v>
      </c>
      <c r="L5" s="69" t="s">
        <v>12</v>
      </c>
    </row>
    <row r="6" spans="1:13">
      <c r="A6" s="70">
        <v>1</v>
      </c>
      <c r="B6" s="71"/>
      <c r="C6" s="48" t="s">
        <v>24</v>
      </c>
      <c r="D6" s="49" t="s">
        <v>29</v>
      </c>
      <c r="E6" s="37" t="s">
        <v>30</v>
      </c>
      <c r="F6" s="72">
        <v>135</v>
      </c>
      <c r="G6" s="72">
        <v>108</v>
      </c>
      <c r="H6" s="72">
        <v>150</v>
      </c>
      <c r="I6" s="73">
        <v>150</v>
      </c>
      <c r="J6" s="74">
        <v>0</v>
      </c>
      <c r="K6" s="72">
        <v>150</v>
      </c>
      <c r="L6" s="75">
        <f>F6+G6+H6+I6+J6+K6</f>
        <v>693</v>
      </c>
    </row>
    <row r="7" spans="1:13">
      <c r="A7" s="70">
        <v>2</v>
      </c>
      <c r="B7" s="71"/>
      <c r="C7" s="48" t="s">
        <v>27</v>
      </c>
      <c r="D7" s="49" t="s">
        <v>31</v>
      </c>
      <c r="E7" s="37" t="s">
        <v>30</v>
      </c>
      <c r="F7" s="72">
        <v>150</v>
      </c>
      <c r="G7" s="72">
        <v>120</v>
      </c>
      <c r="H7" s="72">
        <v>135</v>
      </c>
      <c r="I7" s="74">
        <v>0</v>
      </c>
      <c r="J7" s="72">
        <v>150</v>
      </c>
      <c r="K7" s="72">
        <v>135</v>
      </c>
      <c r="L7" s="75">
        <f>F7+G7+H7+I7+J7+K7</f>
        <v>690</v>
      </c>
    </row>
    <row r="8" spans="1:13">
      <c r="A8" s="70">
        <v>3</v>
      </c>
      <c r="B8" s="71"/>
      <c r="C8" s="48" t="s">
        <v>25</v>
      </c>
      <c r="D8" s="49" t="s">
        <v>29</v>
      </c>
      <c r="E8" s="37" t="s">
        <v>30</v>
      </c>
      <c r="F8" s="74">
        <v>96</v>
      </c>
      <c r="G8" s="72">
        <v>135</v>
      </c>
      <c r="H8" s="72">
        <v>108</v>
      </c>
      <c r="I8" s="76">
        <v>135</v>
      </c>
      <c r="J8" s="76">
        <v>120</v>
      </c>
      <c r="K8" s="72">
        <v>120</v>
      </c>
      <c r="L8" s="75">
        <f>F8+G8+H8+I8+J8+K8-96</f>
        <v>618</v>
      </c>
    </row>
    <row r="9" spans="1:13">
      <c r="A9" s="70">
        <v>4</v>
      </c>
      <c r="B9" s="71"/>
      <c r="C9" s="44" t="s">
        <v>26</v>
      </c>
      <c r="D9" s="24" t="s">
        <v>31</v>
      </c>
      <c r="E9" s="37" t="s">
        <v>30</v>
      </c>
      <c r="F9" s="74">
        <v>0</v>
      </c>
      <c r="G9" s="72">
        <v>0</v>
      </c>
      <c r="H9" s="72">
        <v>86</v>
      </c>
      <c r="I9" s="76">
        <v>120</v>
      </c>
      <c r="J9" s="76">
        <v>135</v>
      </c>
      <c r="K9" s="72">
        <v>108</v>
      </c>
      <c r="L9" s="75">
        <f>F9+G9+H9+I9+J9+K9</f>
        <v>449</v>
      </c>
    </row>
    <row r="10" spans="1:13">
      <c r="A10" s="70">
        <v>5</v>
      </c>
      <c r="B10" s="71"/>
      <c r="C10" s="44" t="s">
        <v>28</v>
      </c>
      <c r="D10" s="24" t="s">
        <v>32</v>
      </c>
      <c r="E10" s="37" t="s">
        <v>30</v>
      </c>
      <c r="F10" s="74">
        <v>0</v>
      </c>
      <c r="G10" s="72">
        <v>150</v>
      </c>
      <c r="H10" s="72">
        <v>120</v>
      </c>
      <c r="I10" s="72">
        <v>0</v>
      </c>
      <c r="J10" s="72">
        <v>0</v>
      </c>
      <c r="K10" s="72">
        <v>0</v>
      </c>
      <c r="L10" s="75">
        <f>F10+G10+H10+I10+J10+K10</f>
        <v>270</v>
      </c>
    </row>
    <row r="11" spans="1:13">
      <c r="A11" s="70">
        <v>6</v>
      </c>
      <c r="B11" s="71"/>
      <c r="C11" s="44" t="s">
        <v>49</v>
      </c>
      <c r="D11" s="24" t="s">
        <v>32</v>
      </c>
      <c r="E11" s="37" t="s">
        <v>30</v>
      </c>
      <c r="F11" s="72">
        <v>108</v>
      </c>
      <c r="G11" s="74">
        <v>0</v>
      </c>
      <c r="H11" s="72">
        <v>96</v>
      </c>
      <c r="I11" s="76">
        <v>0</v>
      </c>
      <c r="J11" s="76">
        <v>0</v>
      </c>
      <c r="K11" s="72">
        <v>0</v>
      </c>
      <c r="L11" s="75">
        <f>F11+G11+H11+I11+J11+K11</f>
        <v>204</v>
      </c>
    </row>
    <row r="12" spans="1:13">
      <c r="A12" s="70">
        <v>7</v>
      </c>
      <c r="B12" s="71"/>
      <c r="C12" s="44" t="s">
        <v>48</v>
      </c>
      <c r="D12" s="24" t="s">
        <v>32</v>
      </c>
      <c r="E12" s="37" t="s">
        <v>30</v>
      </c>
      <c r="F12" s="72">
        <v>120</v>
      </c>
      <c r="G12" s="74">
        <v>0</v>
      </c>
      <c r="H12" s="72">
        <v>0</v>
      </c>
      <c r="I12" s="73">
        <v>0</v>
      </c>
      <c r="J12" s="73">
        <v>0</v>
      </c>
      <c r="K12" s="72">
        <v>0</v>
      </c>
      <c r="L12" s="75">
        <f>F12+G12+H12+I12+J12+K12</f>
        <v>120</v>
      </c>
    </row>
    <row r="13" spans="1:13">
      <c r="A13" s="70">
        <v>8</v>
      </c>
      <c r="B13" s="71"/>
      <c r="C13" s="44" t="s">
        <v>55</v>
      </c>
      <c r="D13" s="24" t="s">
        <v>29</v>
      </c>
      <c r="E13" s="37" t="s">
        <v>30</v>
      </c>
      <c r="F13" s="74">
        <v>0</v>
      </c>
      <c r="G13" s="72">
        <v>96</v>
      </c>
      <c r="H13" s="72">
        <v>0</v>
      </c>
      <c r="I13" s="72">
        <v>0</v>
      </c>
      <c r="J13" s="72">
        <v>0</v>
      </c>
      <c r="K13" s="72">
        <v>0</v>
      </c>
      <c r="L13" s="75">
        <f>F13+G13+H13+I13+J13+K13</f>
        <v>96</v>
      </c>
    </row>
    <row r="14" spans="1:13">
      <c r="A14" s="70">
        <v>9</v>
      </c>
      <c r="B14" s="71"/>
      <c r="C14" s="44" t="s">
        <v>50</v>
      </c>
      <c r="D14" s="24" t="s">
        <v>29</v>
      </c>
      <c r="E14" s="37" t="s">
        <v>30</v>
      </c>
      <c r="F14" s="72">
        <v>86</v>
      </c>
      <c r="G14" s="74">
        <v>0</v>
      </c>
      <c r="H14" s="72">
        <v>0</v>
      </c>
      <c r="I14" s="76">
        <v>0</v>
      </c>
      <c r="J14" s="76">
        <v>0</v>
      </c>
      <c r="K14" s="72">
        <v>0</v>
      </c>
      <c r="L14" s="75">
        <f>F14+G14+H14+I14+J14+K14</f>
        <v>86</v>
      </c>
    </row>
    <row r="15" spans="1:13">
      <c r="A15" s="70">
        <v>10</v>
      </c>
      <c r="B15" s="71"/>
      <c r="C15" s="44" t="s">
        <v>51</v>
      </c>
      <c r="D15" s="24" t="s">
        <v>32</v>
      </c>
      <c r="E15" s="37" t="s">
        <v>30</v>
      </c>
      <c r="F15" s="72">
        <v>76</v>
      </c>
      <c r="G15" s="74">
        <v>0</v>
      </c>
      <c r="H15" s="72">
        <v>0</v>
      </c>
      <c r="I15" s="72">
        <v>0</v>
      </c>
      <c r="J15" s="72">
        <v>0</v>
      </c>
      <c r="K15" s="72">
        <v>0</v>
      </c>
      <c r="L15" s="75">
        <f>F15+G15+H15+I15+J15+K15</f>
        <v>76</v>
      </c>
    </row>
    <row r="16" spans="1:13">
      <c r="A16" s="70">
        <v>11</v>
      </c>
      <c r="B16" s="71"/>
      <c r="C16" s="44" t="s">
        <v>52</v>
      </c>
      <c r="D16" s="24" t="s">
        <v>53</v>
      </c>
      <c r="E16" s="37" t="s">
        <v>30</v>
      </c>
      <c r="F16" s="72">
        <v>68</v>
      </c>
      <c r="G16" s="74">
        <v>0</v>
      </c>
      <c r="H16" s="72">
        <v>0</v>
      </c>
      <c r="I16" s="72">
        <v>0</v>
      </c>
      <c r="J16" s="72">
        <v>0</v>
      </c>
      <c r="K16" s="72">
        <v>0</v>
      </c>
      <c r="L16" s="75">
        <f>F16+G16+H16+I16+J16+K16</f>
        <v>68</v>
      </c>
    </row>
    <row r="17" spans="1:13">
      <c r="A17" s="70">
        <v>12</v>
      </c>
      <c r="B17" s="71"/>
      <c r="C17" s="44" t="s">
        <v>54</v>
      </c>
      <c r="D17" s="24" t="s">
        <v>29</v>
      </c>
      <c r="E17" s="37" t="s">
        <v>30</v>
      </c>
      <c r="F17" s="74">
        <v>0</v>
      </c>
      <c r="G17" s="73">
        <v>0</v>
      </c>
      <c r="H17" s="72">
        <v>0</v>
      </c>
      <c r="I17" s="72">
        <v>0</v>
      </c>
      <c r="J17" s="72">
        <v>0</v>
      </c>
      <c r="K17" s="72">
        <v>0</v>
      </c>
      <c r="L17" s="75">
        <f>F17+G17+H17+I17+J17+K17</f>
        <v>0</v>
      </c>
    </row>
    <row r="18" spans="1:13" ht="3.75" customHeight="1">
      <c r="A18" s="6"/>
      <c r="B18" s="77"/>
      <c r="C18" s="67"/>
      <c r="D18" s="67"/>
      <c r="E18" s="67"/>
      <c r="F18" s="78"/>
      <c r="G18" s="79"/>
      <c r="H18" s="80"/>
      <c r="I18" s="79"/>
      <c r="J18" s="81"/>
      <c r="K18" s="82"/>
      <c r="L18" s="77"/>
      <c r="M18" s="56"/>
    </row>
    <row r="19" spans="1:13" ht="15.75">
      <c r="A19" s="8"/>
      <c r="B19" s="83"/>
      <c r="C19" s="84"/>
      <c r="D19" s="85"/>
      <c r="E19" s="86"/>
      <c r="F19" s="87" t="s">
        <v>59</v>
      </c>
      <c r="G19" s="86"/>
      <c r="H19" s="86"/>
      <c r="I19" s="86"/>
      <c r="J19" s="86"/>
      <c r="K19" s="86"/>
      <c r="L19" s="88"/>
      <c r="M19" s="56"/>
    </row>
    <row r="20" spans="1:13">
      <c r="A20" s="6"/>
      <c r="C20" s="58"/>
      <c r="D20" s="89"/>
      <c r="E20" s="90"/>
      <c r="F20" s="90"/>
      <c r="G20" s="90"/>
      <c r="H20" s="90"/>
      <c r="I20" s="90"/>
      <c r="J20" s="90"/>
      <c r="K20" s="90"/>
      <c r="L20" s="91"/>
      <c r="M20" s="56"/>
    </row>
    <row r="21" spans="1:13">
      <c r="A21" s="6"/>
      <c r="C21" s="58" t="s">
        <v>23</v>
      </c>
      <c r="D21" s="89"/>
      <c r="E21" s="68" t="s">
        <v>6</v>
      </c>
      <c r="F21" s="68" t="s">
        <v>7</v>
      </c>
      <c r="G21" s="68" t="s">
        <v>8</v>
      </c>
      <c r="H21" s="68" t="s">
        <v>47</v>
      </c>
      <c r="I21" s="68" t="s">
        <v>9</v>
      </c>
      <c r="J21" s="68" t="s">
        <v>10</v>
      </c>
      <c r="K21" s="68" t="s">
        <v>11</v>
      </c>
      <c r="L21" s="69" t="s">
        <v>12</v>
      </c>
      <c r="M21" s="56"/>
    </row>
    <row r="22" spans="1:13">
      <c r="A22" s="92">
        <v>1</v>
      </c>
      <c r="B22" s="71"/>
      <c r="C22" s="93" t="s">
        <v>60</v>
      </c>
      <c r="D22" s="45" t="s">
        <v>33</v>
      </c>
      <c r="E22" s="37" t="s">
        <v>30</v>
      </c>
      <c r="F22" s="72">
        <v>150</v>
      </c>
      <c r="G22" s="72">
        <v>150</v>
      </c>
      <c r="H22" s="74">
        <v>0</v>
      </c>
      <c r="I22" s="73">
        <v>150</v>
      </c>
      <c r="J22" s="73">
        <v>150</v>
      </c>
      <c r="K22" s="72">
        <v>150</v>
      </c>
      <c r="L22" s="75">
        <f t="shared" ref="L22" si="0">F22+G22+H22+I22+J22+K22</f>
        <v>750</v>
      </c>
    </row>
    <row r="23" spans="1:13">
      <c r="A23" s="94">
        <v>2</v>
      </c>
      <c r="B23" s="71"/>
      <c r="C23" s="93" t="s">
        <v>61</v>
      </c>
      <c r="D23" s="45" t="s">
        <v>32</v>
      </c>
      <c r="E23" s="37" t="s">
        <v>30</v>
      </c>
      <c r="F23" s="72">
        <v>120</v>
      </c>
      <c r="G23" s="74">
        <v>0</v>
      </c>
      <c r="H23" s="72">
        <v>150</v>
      </c>
      <c r="I23" s="76">
        <v>120</v>
      </c>
      <c r="J23" s="76">
        <v>120</v>
      </c>
      <c r="K23" s="72">
        <v>135</v>
      </c>
      <c r="L23" s="75">
        <f>F23+G23+H23+I23+J23+K23</f>
        <v>645</v>
      </c>
    </row>
    <row r="24" spans="1:13">
      <c r="A24" s="92">
        <v>3</v>
      </c>
      <c r="B24" s="71"/>
      <c r="C24" s="93" t="s">
        <v>62</v>
      </c>
      <c r="D24" s="45" t="s">
        <v>29</v>
      </c>
      <c r="E24" s="37" t="s">
        <v>30</v>
      </c>
      <c r="F24" s="74">
        <v>86</v>
      </c>
      <c r="G24" s="72">
        <v>108</v>
      </c>
      <c r="H24" s="72">
        <v>135</v>
      </c>
      <c r="I24" s="76">
        <v>96</v>
      </c>
      <c r="J24" s="76">
        <v>108</v>
      </c>
      <c r="K24" s="72">
        <v>108</v>
      </c>
      <c r="L24" s="75">
        <f>F24+G24+H24+I24+J24+K24-86</f>
        <v>555</v>
      </c>
    </row>
    <row r="25" spans="1:13">
      <c r="A25" s="95">
        <v>4</v>
      </c>
      <c r="B25" s="71"/>
      <c r="C25" s="96" t="s">
        <v>63</v>
      </c>
      <c r="D25" s="24" t="s">
        <v>29</v>
      </c>
      <c r="E25" s="37" t="s">
        <v>30</v>
      </c>
      <c r="F25" s="72">
        <v>60</v>
      </c>
      <c r="G25" s="72">
        <v>135</v>
      </c>
      <c r="H25" s="72">
        <v>86</v>
      </c>
      <c r="I25" s="76">
        <v>108</v>
      </c>
      <c r="J25" s="76">
        <v>96</v>
      </c>
      <c r="K25" s="74">
        <v>0</v>
      </c>
      <c r="L25" s="75">
        <f>F25+G25+H25+I25+J25+K25</f>
        <v>485</v>
      </c>
    </row>
    <row r="26" spans="1:13">
      <c r="A26" s="95">
        <v>5</v>
      </c>
      <c r="B26" s="71"/>
      <c r="C26" s="96" t="s">
        <v>64</v>
      </c>
      <c r="D26" s="24" t="s">
        <v>34</v>
      </c>
      <c r="E26" s="37" t="s">
        <v>30</v>
      </c>
      <c r="F26" s="72">
        <v>48</v>
      </c>
      <c r="G26" s="74">
        <v>0</v>
      </c>
      <c r="H26" s="72">
        <v>0</v>
      </c>
      <c r="I26" s="76">
        <v>135</v>
      </c>
      <c r="J26" s="76">
        <v>135</v>
      </c>
      <c r="K26" s="72">
        <v>120</v>
      </c>
      <c r="L26" s="75">
        <f>F26+G26+H26+I26+J26+K26</f>
        <v>438</v>
      </c>
    </row>
    <row r="27" spans="1:13">
      <c r="A27" s="95">
        <v>6</v>
      </c>
      <c r="B27" s="71"/>
      <c r="C27" s="96" t="s">
        <v>65</v>
      </c>
      <c r="D27" s="24" t="s">
        <v>29</v>
      </c>
      <c r="E27" s="37" t="s">
        <v>30</v>
      </c>
      <c r="F27" s="74">
        <v>0</v>
      </c>
      <c r="G27" s="72">
        <v>96</v>
      </c>
      <c r="H27" s="72">
        <v>108</v>
      </c>
      <c r="I27" s="72">
        <v>0</v>
      </c>
      <c r="J27" s="72">
        <v>76</v>
      </c>
      <c r="K27" s="72">
        <v>96</v>
      </c>
      <c r="L27" s="75">
        <f>F27+G27+H27+I27+J27+K27</f>
        <v>376</v>
      </c>
    </row>
    <row r="28" spans="1:13">
      <c r="A28" s="95">
        <v>7</v>
      </c>
      <c r="B28" s="71"/>
      <c r="C28" s="96" t="s">
        <v>66</v>
      </c>
      <c r="D28" s="24" t="s">
        <v>32</v>
      </c>
      <c r="E28" s="37" t="s">
        <v>30</v>
      </c>
      <c r="F28" s="72">
        <v>96</v>
      </c>
      <c r="G28" s="72">
        <v>120</v>
      </c>
      <c r="H28" s="74">
        <v>0</v>
      </c>
      <c r="I28" s="76">
        <v>0</v>
      </c>
      <c r="J28" s="76">
        <v>0</v>
      </c>
      <c r="K28" s="72">
        <v>0</v>
      </c>
      <c r="L28" s="75">
        <f>F28+G28+H28+I28+J28+K28</f>
        <v>216</v>
      </c>
    </row>
    <row r="29" spans="1:13">
      <c r="A29" s="95">
        <v>8</v>
      </c>
      <c r="B29" s="71"/>
      <c r="C29" s="96" t="s">
        <v>67</v>
      </c>
      <c r="D29" s="24" t="s">
        <v>29</v>
      </c>
      <c r="E29" s="37" t="s">
        <v>30</v>
      </c>
      <c r="F29" s="72">
        <v>76</v>
      </c>
      <c r="G29" s="74">
        <v>0</v>
      </c>
      <c r="H29" s="72">
        <v>120</v>
      </c>
      <c r="I29" s="76">
        <v>0</v>
      </c>
      <c r="J29" s="76">
        <v>0</v>
      </c>
      <c r="K29" s="72">
        <v>0</v>
      </c>
      <c r="L29" s="75">
        <f>F29+G29+H29+I29+J29+K29</f>
        <v>196</v>
      </c>
    </row>
    <row r="30" spans="1:13">
      <c r="A30" s="95">
        <v>9</v>
      </c>
      <c r="B30" s="71"/>
      <c r="C30" s="96" t="s">
        <v>68</v>
      </c>
      <c r="D30" s="24" t="s">
        <v>29</v>
      </c>
      <c r="E30" s="37" t="s">
        <v>30</v>
      </c>
      <c r="F30" s="72">
        <v>44</v>
      </c>
      <c r="G30" s="74">
        <v>0</v>
      </c>
      <c r="H30" s="72">
        <v>0</v>
      </c>
      <c r="I30" s="76">
        <v>76</v>
      </c>
      <c r="J30" s="76">
        <v>68</v>
      </c>
      <c r="K30" s="72">
        <v>0</v>
      </c>
      <c r="L30" s="75">
        <f>F30+G30+H30+I30+J30+K30</f>
        <v>188</v>
      </c>
    </row>
    <row r="31" spans="1:13">
      <c r="A31" s="95">
        <v>10</v>
      </c>
      <c r="B31" s="71"/>
      <c r="C31" s="96" t="s">
        <v>69</v>
      </c>
      <c r="D31" s="24" t="s">
        <v>31</v>
      </c>
      <c r="E31" s="37" t="s">
        <v>30</v>
      </c>
      <c r="F31" s="74">
        <v>0</v>
      </c>
      <c r="G31" s="72">
        <v>0</v>
      </c>
      <c r="H31" s="72">
        <v>96</v>
      </c>
      <c r="I31" s="72">
        <v>0</v>
      </c>
      <c r="J31" s="72">
        <v>0</v>
      </c>
      <c r="K31" s="72">
        <v>86</v>
      </c>
      <c r="L31" s="75">
        <f>F31+G31+H31+I31+J31+K31</f>
        <v>182</v>
      </c>
    </row>
    <row r="32" spans="1:13">
      <c r="A32" s="95">
        <v>11</v>
      </c>
      <c r="B32" s="71"/>
      <c r="C32" s="96" t="s">
        <v>70</v>
      </c>
      <c r="D32" s="24" t="s">
        <v>33</v>
      </c>
      <c r="E32" s="37" t="s">
        <v>30</v>
      </c>
      <c r="F32" s="74">
        <v>0</v>
      </c>
      <c r="G32" s="72">
        <v>0</v>
      </c>
      <c r="H32" s="72">
        <v>0</v>
      </c>
      <c r="I32" s="76">
        <v>86</v>
      </c>
      <c r="J32" s="76">
        <v>86</v>
      </c>
      <c r="K32" s="72">
        <v>0</v>
      </c>
      <c r="L32" s="75">
        <f>F32+G32+H32+I32+J32+K32</f>
        <v>172</v>
      </c>
    </row>
    <row r="33" spans="1:13">
      <c r="A33" s="95">
        <v>12</v>
      </c>
      <c r="B33" s="71"/>
      <c r="C33" s="96" t="s">
        <v>71</v>
      </c>
      <c r="D33" s="24" t="s">
        <v>32</v>
      </c>
      <c r="E33" s="37" t="s">
        <v>30</v>
      </c>
      <c r="F33" s="72">
        <v>135</v>
      </c>
      <c r="G33" s="74">
        <v>0</v>
      </c>
      <c r="H33" s="72">
        <v>0</v>
      </c>
      <c r="I33" s="76">
        <v>0</v>
      </c>
      <c r="J33" s="76">
        <v>0</v>
      </c>
      <c r="K33" s="72">
        <v>0</v>
      </c>
      <c r="L33" s="75">
        <f>F33+G33+H33+I33+J33+K33</f>
        <v>135</v>
      </c>
    </row>
    <row r="34" spans="1:13">
      <c r="A34" s="95">
        <v>13</v>
      </c>
      <c r="B34" s="71"/>
      <c r="C34" s="96" t="s">
        <v>72</v>
      </c>
      <c r="D34" s="24" t="s">
        <v>32</v>
      </c>
      <c r="E34" s="37" t="s">
        <v>30</v>
      </c>
      <c r="F34" s="72">
        <v>108</v>
      </c>
      <c r="G34" s="74">
        <v>0</v>
      </c>
      <c r="H34" s="72">
        <v>0</v>
      </c>
      <c r="I34" s="76">
        <v>0</v>
      </c>
      <c r="J34" s="76">
        <v>0</v>
      </c>
      <c r="K34" s="72">
        <v>0</v>
      </c>
      <c r="L34" s="75">
        <f>F34+G34+H34+I34+J34+K34</f>
        <v>108</v>
      </c>
    </row>
    <row r="35" spans="1:13">
      <c r="A35" s="95">
        <v>14</v>
      </c>
      <c r="B35" s="71"/>
      <c r="C35" s="96" t="s">
        <v>73</v>
      </c>
      <c r="D35" s="24" t="s">
        <v>32</v>
      </c>
      <c r="E35" s="37" t="s">
        <v>30</v>
      </c>
      <c r="F35" s="74">
        <v>0</v>
      </c>
      <c r="G35" s="72">
        <v>86</v>
      </c>
      <c r="H35" s="72">
        <v>0</v>
      </c>
      <c r="I35" s="72">
        <v>0</v>
      </c>
      <c r="J35" s="72">
        <v>0</v>
      </c>
      <c r="K35" s="72">
        <v>0</v>
      </c>
      <c r="L35" s="75">
        <f>F35+G35+H35+I35+J35+K35</f>
        <v>86</v>
      </c>
    </row>
    <row r="36" spans="1:13">
      <c r="A36" s="95">
        <v>15</v>
      </c>
      <c r="B36" s="71"/>
      <c r="C36" s="96" t="s">
        <v>74</v>
      </c>
      <c r="D36" s="24" t="s">
        <v>29</v>
      </c>
      <c r="E36" s="37" t="s">
        <v>30</v>
      </c>
      <c r="F36" s="74">
        <v>0</v>
      </c>
      <c r="G36" s="72">
        <v>0</v>
      </c>
      <c r="H36" s="72">
        <v>76</v>
      </c>
      <c r="I36" s="72">
        <v>0</v>
      </c>
      <c r="J36" s="72">
        <v>0</v>
      </c>
      <c r="K36" s="72">
        <v>0</v>
      </c>
      <c r="L36" s="75">
        <f>F36+G36+H36+I36+J36+K36</f>
        <v>76</v>
      </c>
    </row>
    <row r="37" spans="1:13">
      <c r="A37" s="95">
        <v>16</v>
      </c>
      <c r="B37" s="71"/>
      <c r="C37" s="96" t="s">
        <v>56</v>
      </c>
      <c r="D37" s="24" t="s">
        <v>33</v>
      </c>
      <c r="E37" s="37" t="s">
        <v>57</v>
      </c>
      <c r="F37" s="74">
        <v>0</v>
      </c>
      <c r="G37" s="72">
        <v>0</v>
      </c>
      <c r="H37" s="72">
        <v>0</v>
      </c>
      <c r="I37" s="72">
        <v>0</v>
      </c>
      <c r="J37" s="72">
        <v>0</v>
      </c>
      <c r="K37" s="72">
        <v>76</v>
      </c>
      <c r="L37" s="75">
        <f>F37+G37+H37+I37+J37+K37</f>
        <v>76</v>
      </c>
    </row>
    <row r="38" spans="1:13">
      <c r="A38" s="95">
        <v>17</v>
      </c>
      <c r="B38" s="71"/>
      <c r="C38" s="96" t="s">
        <v>75</v>
      </c>
      <c r="D38" s="24" t="s">
        <v>32</v>
      </c>
      <c r="E38" s="37" t="s">
        <v>30</v>
      </c>
      <c r="F38" s="72">
        <v>68</v>
      </c>
      <c r="G38" s="74">
        <v>0</v>
      </c>
      <c r="H38" s="72">
        <v>0</v>
      </c>
      <c r="I38" s="72">
        <v>0</v>
      </c>
      <c r="J38" s="72">
        <v>0</v>
      </c>
      <c r="K38" s="72">
        <v>0</v>
      </c>
      <c r="L38" s="75">
        <f>F38+G38+H38+I38+J38+K38</f>
        <v>68</v>
      </c>
    </row>
    <row r="39" spans="1:13">
      <c r="A39" s="95">
        <v>18</v>
      </c>
      <c r="B39" s="71"/>
      <c r="C39" s="96" t="s">
        <v>76</v>
      </c>
      <c r="D39" s="24" t="s">
        <v>32</v>
      </c>
      <c r="E39" s="37" t="s">
        <v>30</v>
      </c>
      <c r="F39" s="72">
        <v>54</v>
      </c>
      <c r="G39" s="74">
        <v>0</v>
      </c>
      <c r="H39" s="72">
        <v>0</v>
      </c>
      <c r="I39" s="72">
        <v>0</v>
      </c>
      <c r="J39" s="72">
        <v>0</v>
      </c>
      <c r="K39" s="72">
        <v>0</v>
      </c>
      <c r="L39" s="75">
        <f>F39+G39+H39+I39+J39+K39</f>
        <v>54</v>
      </c>
    </row>
    <row r="40" spans="1:13">
      <c r="A40" s="6">
        <v>19</v>
      </c>
      <c r="B40" s="71"/>
      <c r="C40" s="97" t="s">
        <v>77</v>
      </c>
      <c r="D40" s="51" t="s">
        <v>32</v>
      </c>
      <c r="E40" s="37" t="s">
        <v>30</v>
      </c>
      <c r="F40" s="74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5">
        <f>F40+G40+H40+I40+J40+K40</f>
        <v>0</v>
      </c>
    </row>
    <row r="41" spans="1:13" ht="3.75" customHeight="1">
      <c r="F41" s="98"/>
      <c r="G41" s="99"/>
      <c r="H41" s="100"/>
      <c r="I41" s="99"/>
      <c r="J41" s="101"/>
      <c r="K41" s="102"/>
      <c r="L41" s="56"/>
      <c r="M41" s="56"/>
    </row>
    <row r="42" spans="1:13" ht="15.75">
      <c r="A42" s="8"/>
      <c r="B42" s="83"/>
      <c r="C42" s="103"/>
      <c r="D42" s="103"/>
      <c r="E42" s="103"/>
      <c r="F42" s="87" t="s">
        <v>59</v>
      </c>
      <c r="G42" s="103"/>
      <c r="H42" s="103"/>
      <c r="I42" s="103"/>
      <c r="J42" s="103"/>
      <c r="K42" s="103"/>
      <c r="L42" s="83"/>
      <c r="M42" s="56"/>
    </row>
    <row r="43" spans="1:13">
      <c r="A43" s="6"/>
      <c r="L43" s="56"/>
      <c r="M43" s="56"/>
    </row>
    <row r="44" spans="1:13">
      <c r="A44" s="6"/>
      <c r="C44" s="58" t="s">
        <v>35</v>
      </c>
      <c r="D44" s="58"/>
      <c r="E44" s="68" t="s">
        <v>6</v>
      </c>
      <c r="F44" s="68" t="s">
        <v>7</v>
      </c>
      <c r="G44" s="68" t="s">
        <v>8</v>
      </c>
      <c r="H44" s="68" t="s">
        <v>47</v>
      </c>
      <c r="I44" s="68" t="s">
        <v>9</v>
      </c>
      <c r="J44" s="68" t="s">
        <v>10</v>
      </c>
      <c r="K44" s="68" t="s">
        <v>11</v>
      </c>
      <c r="L44" s="69" t="s">
        <v>12</v>
      </c>
    </row>
    <row r="45" spans="1:13">
      <c r="A45" s="104">
        <v>1</v>
      </c>
      <c r="B45" s="71"/>
      <c r="C45" s="105" t="s">
        <v>78</v>
      </c>
      <c r="D45" s="49" t="s">
        <v>29</v>
      </c>
      <c r="E45" s="37" t="s">
        <v>5</v>
      </c>
      <c r="F45" s="72">
        <v>150</v>
      </c>
      <c r="G45" s="72">
        <v>150</v>
      </c>
      <c r="H45" s="72">
        <v>135</v>
      </c>
      <c r="I45" s="76">
        <v>135</v>
      </c>
      <c r="J45" s="106">
        <v>120</v>
      </c>
      <c r="K45" s="72">
        <v>135</v>
      </c>
      <c r="L45" s="75">
        <f>F45+G45+H45+I45+J45+K45-120</f>
        <v>705</v>
      </c>
    </row>
    <row r="46" spans="1:13">
      <c r="A46" s="107">
        <v>2</v>
      </c>
      <c r="B46" s="71"/>
      <c r="C46" s="105" t="s">
        <v>79</v>
      </c>
      <c r="D46" s="49" t="s">
        <v>29</v>
      </c>
      <c r="E46" s="37" t="s">
        <v>5</v>
      </c>
      <c r="F46" s="72">
        <v>135</v>
      </c>
      <c r="G46" s="72">
        <v>135</v>
      </c>
      <c r="H46" s="72">
        <v>150</v>
      </c>
      <c r="I46" s="74">
        <v>0</v>
      </c>
      <c r="J46" s="73">
        <v>135</v>
      </c>
      <c r="K46" s="72">
        <v>120</v>
      </c>
      <c r="L46" s="75">
        <f>F46+G46+H46+I46+J46+K46</f>
        <v>675</v>
      </c>
    </row>
    <row r="47" spans="1:13">
      <c r="A47" s="108">
        <v>3</v>
      </c>
      <c r="B47" s="71"/>
      <c r="C47" s="105" t="s">
        <v>80</v>
      </c>
      <c r="D47" s="49" t="s">
        <v>29</v>
      </c>
      <c r="E47" s="37" t="s">
        <v>5</v>
      </c>
      <c r="F47" s="72">
        <v>120</v>
      </c>
      <c r="G47" s="74">
        <v>0</v>
      </c>
      <c r="H47" s="72">
        <v>120</v>
      </c>
      <c r="I47" s="76">
        <v>108</v>
      </c>
      <c r="J47" s="76">
        <v>96</v>
      </c>
      <c r="K47" s="72">
        <v>108</v>
      </c>
      <c r="L47" s="75">
        <f>F47+G47+H47+I47+J47+K47</f>
        <v>552</v>
      </c>
    </row>
    <row r="48" spans="1:13">
      <c r="A48" s="9">
        <v>4</v>
      </c>
      <c r="B48" s="71"/>
      <c r="C48" s="109" t="s">
        <v>81</v>
      </c>
      <c r="D48" s="24" t="s">
        <v>29</v>
      </c>
      <c r="E48" s="37" t="s">
        <v>5</v>
      </c>
      <c r="F48" s="72">
        <v>108</v>
      </c>
      <c r="G48" s="72">
        <v>120</v>
      </c>
      <c r="H48" s="72">
        <v>86</v>
      </c>
      <c r="I48" s="74">
        <v>0</v>
      </c>
      <c r="J48" s="72">
        <v>0</v>
      </c>
      <c r="K48" s="72">
        <v>96</v>
      </c>
      <c r="L48" s="75">
        <f>F48+G48+H48+I48+J48+K48</f>
        <v>410</v>
      </c>
    </row>
    <row r="49" spans="1:13">
      <c r="A49" s="95">
        <v>5</v>
      </c>
      <c r="B49" s="71"/>
      <c r="C49" s="110" t="s">
        <v>82</v>
      </c>
      <c r="D49" s="24" t="s">
        <v>36</v>
      </c>
      <c r="E49" s="37" t="s">
        <v>5</v>
      </c>
      <c r="F49" s="74">
        <v>0</v>
      </c>
      <c r="G49" s="72">
        <v>0</v>
      </c>
      <c r="H49" s="72">
        <v>0</v>
      </c>
      <c r="I49" s="73">
        <v>150</v>
      </c>
      <c r="J49" s="73">
        <v>150</v>
      </c>
      <c r="K49" s="72">
        <v>0</v>
      </c>
      <c r="L49" s="75">
        <f>F49+G49+H49+I49+J49+K49</f>
        <v>300</v>
      </c>
    </row>
    <row r="50" spans="1:13">
      <c r="A50" s="9">
        <v>6</v>
      </c>
      <c r="B50" s="71"/>
      <c r="C50" s="109" t="s">
        <v>83</v>
      </c>
      <c r="D50" s="24" t="s">
        <v>29</v>
      </c>
      <c r="E50" s="37" t="s">
        <v>5</v>
      </c>
      <c r="F50" s="74">
        <v>0</v>
      </c>
      <c r="G50" s="72">
        <v>0</v>
      </c>
      <c r="H50" s="72">
        <v>108</v>
      </c>
      <c r="I50" s="76">
        <v>96</v>
      </c>
      <c r="J50" s="76">
        <v>86</v>
      </c>
      <c r="K50" s="72">
        <v>0</v>
      </c>
      <c r="L50" s="75">
        <f>F50+G50+H50+I50+J50+K50</f>
        <v>290</v>
      </c>
    </row>
    <row r="51" spans="1:13">
      <c r="A51" s="95">
        <v>7</v>
      </c>
      <c r="B51" s="71"/>
      <c r="C51" s="109" t="s">
        <v>84</v>
      </c>
      <c r="D51" s="24" t="s">
        <v>33</v>
      </c>
      <c r="E51" s="37" t="s">
        <v>5</v>
      </c>
      <c r="F51" s="74">
        <v>0</v>
      </c>
      <c r="G51" s="72">
        <v>108</v>
      </c>
      <c r="H51" s="72">
        <v>0</v>
      </c>
      <c r="I51" s="72">
        <v>0</v>
      </c>
      <c r="J51" s="72">
        <v>0</v>
      </c>
      <c r="K51" s="72">
        <v>150</v>
      </c>
      <c r="L51" s="75">
        <f>F51+G51+H51+I51+J51+K51</f>
        <v>258</v>
      </c>
    </row>
    <row r="52" spans="1:13">
      <c r="A52" s="9">
        <v>8</v>
      </c>
      <c r="B52" s="71"/>
      <c r="C52" s="110" t="s">
        <v>85</v>
      </c>
      <c r="D52" s="24" t="s">
        <v>37</v>
      </c>
      <c r="E52" s="37" t="s">
        <v>5</v>
      </c>
      <c r="F52" s="74">
        <v>0</v>
      </c>
      <c r="G52" s="72">
        <v>0</v>
      </c>
      <c r="H52" s="72">
        <v>0</v>
      </c>
      <c r="I52" s="76">
        <v>120</v>
      </c>
      <c r="J52" s="76">
        <v>108</v>
      </c>
      <c r="K52" s="72">
        <v>0</v>
      </c>
      <c r="L52" s="75">
        <f>F52+G52+H52+I52+J52+K52</f>
        <v>228</v>
      </c>
    </row>
    <row r="53" spans="1:13">
      <c r="A53" s="95">
        <v>9</v>
      </c>
      <c r="B53" s="71"/>
      <c r="C53" s="109" t="s">
        <v>86</v>
      </c>
      <c r="D53" s="24" t="s">
        <v>32</v>
      </c>
      <c r="E53" s="37" t="s">
        <v>5</v>
      </c>
      <c r="F53" s="72">
        <v>96</v>
      </c>
      <c r="G53" s="74">
        <v>0</v>
      </c>
      <c r="H53" s="72">
        <v>0</v>
      </c>
      <c r="I53" s="72">
        <v>0</v>
      </c>
      <c r="J53" s="72">
        <v>0</v>
      </c>
      <c r="K53" s="72">
        <v>0</v>
      </c>
      <c r="L53" s="75">
        <f>F53+G53+H53+I53+J53+K53</f>
        <v>96</v>
      </c>
    </row>
    <row r="54" spans="1:13">
      <c r="A54" s="95">
        <v>9</v>
      </c>
      <c r="B54" s="71"/>
      <c r="C54" s="109" t="s">
        <v>87</v>
      </c>
      <c r="D54" s="24" t="s">
        <v>29</v>
      </c>
      <c r="E54" s="37" t="s">
        <v>5</v>
      </c>
      <c r="F54" s="74">
        <v>0</v>
      </c>
      <c r="G54" s="72">
        <v>0</v>
      </c>
      <c r="H54" s="72">
        <v>96</v>
      </c>
      <c r="I54" s="72">
        <v>0</v>
      </c>
      <c r="J54" s="72">
        <v>0</v>
      </c>
      <c r="K54" s="72">
        <v>0</v>
      </c>
      <c r="L54" s="75">
        <f>F54+G54+H54+I54+J54+K54</f>
        <v>96</v>
      </c>
    </row>
    <row r="55" spans="1:13">
      <c r="A55" s="95">
        <v>11</v>
      </c>
      <c r="B55" s="71"/>
      <c r="C55" s="109" t="s">
        <v>88</v>
      </c>
      <c r="D55" s="24" t="s">
        <v>29</v>
      </c>
      <c r="E55" s="37" t="s">
        <v>5</v>
      </c>
      <c r="F55" s="74">
        <v>0</v>
      </c>
      <c r="G55" s="72">
        <v>0</v>
      </c>
      <c r="H55" s="72">
        <v>76</v>
      </c>
      <c r="I55" s="72">
        <v>0</v>
      </c>
      <c r="J55" s="72">
        <v>0</v>
      </c>
      <c r="K55" s="72">
        <v>0</v>
      </c>
      <c r="L55" s="75">
        <f>F55+G55+H55+I55+J55+K55</f>
        <v>76</v>
      </c>
    </row>
    <row r="56" spans="1:13">
      <c r="A56" s="95">
        <v>12</v>
      </c>
      <c r="B56" s="71"/>
      <c r="C56" s="109" t="s">
        <v>89</v>
      </c>
      <c r="D56" s="24" t="s">
        <v>29</v>
      </c>
      <c r="E56" s="37" t="s">
        <v>5</v>
      </c>
      <c r="F56" s="74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5">
        <f>F56+G56+H56+I56+J56+K56</f>
        <v>0</v>
      </c>
    </row>
    <row r="57" spans="1:13">
      <c r="A57" s="95">
        <v>12</v>
      </c>
      <c r="B57" s="71"/>
      <c r="C57" s="109" t="s">
        <v>90</v>
      </c>
      <c r="D57" s="24" t="s">
        <v>32</v>
      </c>
      <c r="E57" s="37" t="s">
        <v>5</v>
      </c>
      <c r="F57" s="74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5">
        <f>F57+G57+H57+I57+J57+K57</f>
        <v>0</v>
      </c>
    </row>
    <row r="58" spans="1:13" ht="3.75" customHeight="1">
      <c r="A58" s="6"/>
      <c r="B58" s="77"/>
      <c r="C58" s="67"/>
      <c r="D58" s="67"/>
      <c r="E58" s="67"/>
      <c r="F58" s="78"/>
      <c r="G58" s="79"/>
      <c r="H58" s="80"/>
      <c r="I58" s="79"/>
      <c r="J58" s="81"/>
      <c r="K58" s="82"/>
      <c r="L58" s="77"/>
      <c r="M58" s="56"/>
    </row>
    <row r="59" spans="1:13" ht="15.75">
      <c r="A59" s="8"/>
      <c r="B59" s="83"/>
      <c r="C59" s="84"/>
      <c r="D59" s="85"/>
      <c r="E59" s="86"/>
      <c r="F59" s="87" t="s">
        <v>59</v>
      </c>
      <c r="G59" s="86"/>
      <c r="H59" s="86"/>
      <c r="I59" s="86"/>
      <c r="J59" s="86"/>
      <c r="K59" s="86"/>
      <c r="L59" s="88"/>
      <c r="M59" s="56"/>
    </row>
    <row r="60" spans="1:13">
      <c r="A60" s="6"/>
      <c r="C60" s="58"/>
      <c r="D60" s="89"/>
      <c r="E60" s="90"/>
      <c r="F60" s="90"/>
      <c r="G60" s="90"/>
      <c r="H60" s="90"/>
      <c r="I60" s="90"/>
      <c r="J60" s="90"/>
      <c r="K60" s="90"/>
      <c r="L60" s="91"/>
      <c r="M60" s="56"/>
    </row>
    <row r="61" spans="1:13">
      <c r="A61" s="6"/>
      <c r="C61" s="58" t="s">
        <v>38</v>
      </c>
      <c r="D61" s="89"/>
      <c r="E61" s="68" t="s">
        <v>6</v>
      </c>
      <c r="F61" s="68" t="s">
        <v>7</v>
      </c>
      <c r="G61" s="68" t="s">
        <v>8</v>
      </c>
      <c r="H61" s="68" t="s">
        <v>47</v>
      </c>
      <c r="I61" s="68" t="s">
        <v>9</v>
      </c>
      <c r="J61" s="68" t="s">
        <v>10</v>
      </c>
      <c r="K61" s="68" t="s">
        <v>11</v>
      </c>
      <c r="L61" s="69" t="s">
        <v>12</v>
      </c>
      <c r="M61" s="56"/>
    </row>
    <row r="62" spans="1:13">
      <c r="A62" s="92">
        <v>1</v>
      </c>
      <c r="B62" s="71"/>
      <c r="C62" s="111" t="s">
        <v>91</v>
      </c>
      <c r="D62" s="45" t="s">
        <v>32</v>
      </c>
      <c r="E62" s="37" t="s">
        <v>5</v>
      </c>
      <c r="F62" s="74">
        <v>135</v>
      </c>
      <c r="G62" s="72">
        <v>150</v>
      </c>
      <c r="H62" s="72">
        <v>135</v>
      </c>
      <c r="I62" s="73">
        <v>150</v>
      </c>
      <c r="J62" s="73">
        <v>150</v>
      </c>
      <c r="K62" s="72">
        <v>150</v>
      </c>
      <c r="L62" s="75">
        <f>F62+G62+H62+I62+J62+K62-135</f>
        <v>735</v>
      </c>
    </row>
    <row r="63" spans="1:13">
      <c r="A63" s="94">
        <v>2</v>
      </c>
      <c r="B63" s="71"/>
      <c r="C63" s="111" t="s">
        <v>92</v>
      </c>
      <c r="D63" s="45" t="s">
        <v>29</v>
      </c>
      <c r="E63" s="37" t="s">
        <v>5</v>
      </c>
      <c r="F63" s="74">
        <v>108</v>
      </c>
      <c r="G63" s="72">
        <v>120</v>
      </c>
      <c r="H63" s="72">
        <v>150</v>
      </c>
      <c r="I63" s="76">
        <v>135</v>
      </c>
      <c r="J63" s="76">
        <v>120</v>
      </c>
      <c r="K63" s="72">
        <v>135</v>
      </c>
      <c r="L63" s="75">
        <f>F63+G63+H63+I63+J63+K63-108</f>
        <v>660</v>
      </c>
    </row>
    <row r="64" spans="1:13">
      <c r="A64" s="92">
        <v>2</v>
      </c>
      <c r="B64" s="71"/>
      <c r="C64" s="111" t="s">
        <v>93</v>
      </c>
      <c r="D64" s="45" t="s">
        <v>34</v>
      </c>
      <c r="E64" s="37" t="s">
        <v>5</v>
      </c>
      <c r="F64" s="72">
        <v>150</v>
      </c>
      <c r="G64" s="72">
        <v>135</v>
      </c>
      <c r="H64" s="74">
        <v>0</v>
      </c>
      <c r="I64" s="76">
        <v>120</v>
      </c>
      <c r="J64" s="76">
        <v>135</v>
      </c>
      <c r="K64" s="72">
        <v>120</v>
      </c>
      <c r="L64" s="75">
        <f>F64+G64+H64+I64+J64+K64</f>
        <v>660</v>
      </c>
    </row>
    <row r="65" spans="1:13">
      <c r="A65" s="95">
        <v>4</v>
      </c>
      <c r="B65" s="71"/>
      <c r="C65" s="109" t="s">
        <v>94</v>
      </c>
      <c r="D65" s="24" t="s">
        <v>29</v>
      </c>
      <c r="E65" s="37" t="s">
        <v>5</v>
      </c>
      <c r="F65" s="72">
        <v>120</v>
      </c>
      <c r="G65" s="72">
        <v>108</v>
      </c>
      <c r="H65" s="72">
        <v>108</v>
      </c>
      <c r="I65" s="76">
        <v>96</v>
      </c>
      <c r="J65" s="76">
        <v>96</v>
      </c>
      <c r="K65" s="74">
        <v>76</v>
      </c>
      <c r="L65" s="75">
        <f>F65+G65+H65+I65+J65+K65-76</f>
        <v>528</v>
      </c>
    </row>
    <row r="66" spans="1:13">
      <c r="A66" s="95">
        <v>5</v>
      </c>
      <c r="B66" s="71"/>
      <c r="C66" s="109" t="s">
        <v>95</v>
      </c>
      <c r="D66" s="24" t="s">
        <v>37</v>
      </c>
      <c r="E66" s="37" t="s">
        <v>5</v>
      </c>
      <c r="F66" s="74">
        <v>0</v>
      </c>
      <c r="G66" s="72">
        <v>0</v>
      </c>
      <c r="H66" s="72">
        <v>120</v>
      </c>
      <c r="I66" s="76">
        <v>108</v>
      </c>
      <c r="J66" s="76">
        <v>108</v>
      </c>
      <c r="K66" s="72">
        <v>108</v>
      </c>
      <c r="L66" s="75">
        <f>F66+G66+H66+I66+J66+K66</f>
        <v>444</v>
      </c>
    </row>
    <row r="67" spans="1:13">
      <c r="A67" s="95">
        <v>6</v>
      </c>
      <c r="B67" s="71"/>
      <c r="C67" s="109" t="s">
        <v>96</v>
      </c>
      <c r="D67" s="24" t="s">
        <v>29</v>
      </c>
      <c r="E67" s="37" t="s">
        <v>5</v>
      </c>
      <c r="F67" s="74">
        <v>76</v>
      </c>
      <c r="G67" s="72">
        <v>86</v>
      </c>
      <c r="H67" s="72">
        <v>96</v>
      </c>
      <c r="I67" s="76">
        <v>86</v>
      </c>
      <c r="J67" s="76">
        <v>86</v>
      </c>
      <c r="K67" s="72">
        <v>86</v>
      </c>
      <c r="L67" s="75">
        <f>F67+G67+H67+I67+J67+K67-76</f>
        <v>440</v>
      </c>
    </row>
    <row r="68" spans="1:13">
      <c r="A68" s="95">
        <v>7</v>
      </c>
      <c r="B68" s="71"/>
      <c r="C68" s="109" t="s">
        <v>97</v>
      </c>
      <c r="D68" s="24" t="s">
        <v>29</v>
      </c>
      <c r="E68" s="37" t="s">
        <v>5</v>
      </c>
      <c r="F68" s="72">
        <v>68</v>
      </c>
      <c r="G68" s="72">
        <v>96</v>
      </c>
      <c r="H68" s="72">
        <v>68</v>
      </c>
      <c r="I68" s="112">
        <v>60</v>
      </c>
      <c r="J68" s="112">
        <v>68</v>
      </c>
      <c r="K68" s="74">
        <v>54</v>
      </c>
      <c r="L68" s="75">
        <f>F68+G68+H68+I68+J68+K68</f>
        <v>414</v>
      </c>
    </row>
    <row r="69" spans="1:13">
      <c r="A69" s="95">
        <v>8</v>
      </c>
      <c r="B69" s="71"/>
      <c r="C69" s="110" t="s">
        <v>98</v>
      </c>
      <c r="D69" s="24" t="s">
        <v>29</v>
      </c>
      <c r="E69" s="37" t="s">
        <v>5</v>
      </c>
      <c r="F69" s="72">
        <v>54</v>
      </c>
      <c r="G69" s="74">
        <v>0</v>
      </c>
      <c r="H69" s="72">
        <v>86</v>
      </c>
      <c r="I69" s="76">
        <v>76</v>
      </c>
      <c r="J69" s="76">
        <v>76</v>
      </c>
      <c r="K69" s="72">
        <v>96</v>
      </c>
      <c r="L69" s="75">
        <f>F69+G69+H69+I69+J69+K69</f>
        <v>388</v>
      </c>
    </row>
    <row r="70" spans="1:13">
      <c r="A70" s="95">
        <v>9</v>
      </c>
      <c r="B70" s="71"/>
      <c r="C70" s="109" t="s">
        <v>99</v>
      </c>
      <c r="D70" s="24" t="s">
        <v>39</v>
      </c>
      <c r="E70" s="37" t="s">
        <v>5</v>
      </c>
      <c r="F70" s="72">
        <v>86</v>
      </c>
      <c r="G70" s="72">
        <v>76</v>
      </c>
      <c r="H70" s="74">
        <v>54</v>
      </c>
      <c r="I70" s="112">
        <v>68</v>
      </c>
      <c r="J70" s="112">
        <v>60</v>
      </c>
      <c r="K70" s="72">
        <v>68</v>
      </c>
      <c r="L70" s="75">
        <f>F70+G70+H70+I70+J70+K70-54</f>
        <v>358</v>
      </c>
    </row>
    <row r="71" spans="1:13">
      <c r="A71" s="95">
        <v>10</v>
      </c>
      <c r="B71" s="71"/>
      <c r="C71" s="109" t="s">
        <v>100</v>
      </c>
      <c r="D71" s="24" t="s">
        <v>32</v>
      </c>
      <c r="E71" s="37" t="s">
        <v>5</v>
      </c>
      <c r="F71" s="72">
        <v>60</v>
      </c>
      <c r="G71" s="72">
        <v>68</v>
      </c>
      <c r="H71" s="72">
        <v>60</v>
      </c>
      <c r="I71" s="112">
        <v>54</v>
      </c>
      <c r="J71" s="112">
        <v>54</v>
      </c>
      <c r="K71" s="74">
        <v>0</v>
      </c>
      <c r="L71" s="75">
        <f>F71+G71+H71+I71+J71+K71</f>
        <v>296</v>
      </c>
    </row>
    <row r="72" spans="1:13">
      <c r="A72" s="95">
        <v>11</v>
      </c>
      <c r="B72" s="71"/>
      <c r="C72" s="109" t="s">
        <v>101</v>
      </c>
      <c r="D72" s="24" t="s">
        <v>29</v>
      </c>
      <c r="E72" s="37" t="s">
        <v>5</v>
      </c>
      <c r="F72" s="72">
        <v>96</v>
      </c>
      <c r="G72" s="74">
        <v>0</v>
      </c>
      <c r="H72" s="72">
        <v>76</v>
      </c>
      <c r="I72" s="72">
        <v>0</v>
      </c>
      <c r="J72" s="72">
        <v>0</v>
      </c>
      <c r="K72" s="72">
        <v>60</v>
      </c>
      <c r="L72" s="75">
        <f>F72+G72+H72+I72+J72+K72</f>
        <v>232</v>
      </c>
    </row>
    <row r="73" spans="1:13">
      <c r="A73" s="95">
        <v>12</v>
      </c>
      <c r="B73" s="71"/>
      <c r="C73" s="109" t="s">
        <v>102</v>
      </c>
      <c r="D73" s="24" t="s">
        <v>29</v>
      </c>
      <c r="E73" s="37" t="s">
        <v>5</v>
      </c>
      <c r="F73" s="74">
        <v>0</v>
      </c>
      <c r="G73" s="72">
        <v>60</v>
      </c>
      <c r="H73" s="72">
        <v>0</v>
      </c>
      <c r="I73" s="72">
        <v>0</v>
      </c>
      <c r="J73" s="72">
        <v>0</v>
      </c>
      <c r="K73" s="72">
        <v>0</v>
      </c>
      <c r="L73" s="75">
        <f>F73+G73+H73+I73+J73+K73</f>
        <v>60</v>
      </c>
    </row>
    <row r="74" spans="1:13">
      <c r="A74" s="95">
        <v>13</v>
      </c>
      <c r="B74" s="71"/>
      <c r="C74" s="109" t="s">
        <v>103</v>
      </c>
      <c r="D74" s="24" t="s">
        <v>32</v>
      </c>
      <c r="E74" s="37" t="s">
        <v>5</v>
      </c>
      <c r="F74" s="72">
        <v>48</v>
      </c>
      <c r="G74" s="74">
        <v>0</v>
      </c>
      <c r="H74" s="72">
        <v>0</v>
      </c>
      <c r="I74" s="72">
        <v>0</v>
      </c>
      <c r="J74" s="72">
        <v>0</v>
      </c>
      <c r="K74" s="72">
        <v>0</v>
      </c>
      <c r="L74" s="75">
        <f>F74+G74+H74+I74+J74+K74</f>
        <v>48</v>
      </c>
    </row>
    <row r="75" spans="1:13" ht="3.75" customHeight="1">
      <c r="F75" s="98"/>
      <c r="G75" s="99"/>
      <c r="H75" s="100"/>
      <c r="I75" s="99"/>
      <c r="J75" s="101"/>
      <c r="K75" s="102"/>
      <c r="L75" s="56"/>
      <c r="M75" s="56"/>
    </row>
    <row r="76" spans="1:13" ht="15.75">
      <c r="A76" s="8"/>
      <c r="B76" s="83"/>
      <c r="C76" s="103"/>
      <c r="D76" s="103"/>
      <c r="E76" s="103"/>
      <c r="F76" s="87" t="s">
        <v>59</v>
      </c>
      <c r="G76" s="103"/>
      <c r="H76" s="103"/>
      <c r="I76" s="103"/>
      <c r="J76" s="103"/>
      <c r="K76" s="103"/>
      <c r="L76" s="83"/>
      <c r="M76" s="56"/>
    </row>
    <row r="77" spans="1:13">
      <c r="A77" s="6"/>
      <c r="L77" s="56"/>
      <c r="M77" s="56"/>
    </row>
    <row r="78" spans="1:13">
      <c r="A78" s="6"/>
      <c r="C78" s="58" t="s">
        <v>40</v>
      </c>
      <c r="D78" s="58"/>
      <c r="E78" s="68" t="s">
        <v>6</v>
      </c>
      <c r="F78" s="68" t="s">
        <v>7</v>
      </c>
      <c r="G78" s="68" t="s">
        <v>8</v>
      </c>
      <c r="H78" s="68" t="s">
        <v>47</v>
      </c>
      <c r="I78" s="68" t="s">
        <v>9</v>
      </c>
      <c r="J78" s="68" t="s">
        <v>10</v>
      </c>
      <c r="K78" s="68" t="s">
        <v>11</v>
      </c>
      <c r="L78" s="69" t="s">
        <v>12</v>
      </c>
    </row>
    <row r="79" spans="1:13" ht="15.75" customHeight="1">
      <c r="A79" s="104">
        <v>1</v>
      </c>
      <c r="B79" s="71"/>
      <c r="C79" s="105" t="s">
        <v>104</v>
      </c>
      <c r="D79" s="49" t="s">
        <v>29</v>
      </c>
      <c r="E79" s="37" t="s">
        <v>1</v>
      </c>
      <c r="F79" s="74">
        <v>120</v>
      </c>
      <c r="G79" s="72">
        <v>135</v>
      </c>
      <c r="H79" s="72">
        <v>150</v>
      </c>
      <c r="I79" s="73">
        <v>150</v>
      </c>
      <c r="J79" s="73">
        <v>135</v>
      </c>
      <c r="K79" s="72">
        <v>150</v>
      </c>
      <c r="L79" s="75">
        <f>F79+G79+H79+I79+J79+K79-120</f>
        <v>720</v>
      </c>
    </row>
    <row r="80" spans="1:13" ht="15.75" customHeight="1">
      <c r="A80" s="107">
        <v>1</v>
      </c>
      <c r="B80" s="71"/>
      <c r="C80" s="105" t="s">
        <v>105</v>
      </c>
      <c r="D80" s="49" t="s">
        <v>32</v>
      </c>
      <c r="E80" s="37" t="s">
        <v>1</v>
      </c>
      <c r="F80" s="72">
        <v>150</v>
      </c>
      <c r="G80" s="74">
        <v>120</v>
      </c>
      <c r="H80" s="72">
        <v>135</v>
      </c>
      <c r="I80" s="76">
        <v>135</v>
      </c>
      <c r="J80" s="76">
        <v>150</v>
      </c>
      <c r="K80" s="72">
        <v>135</v>
      </c>
      <c r="L80" s="75">
        <f>F80+G80+H80+I80+J80+K80-120</f>
        <v>705</v>
      </c>
    </row>
    <row r="81" spans="1:13" ht="15.75" customHeight="1">
      <c r="A81" s="108">
        <v>3</v>
      </c>
      <c r="B81" s="71"/>
      <c r="C81" s="105" t="s">
        <v>106</v>
      </c>
      <c r="D81" s="49" t="s">
        <v>32</v>
      </c>
      <c r="E81" s="37" t="s">
        <v>1</v>
      </c>
      <c r="F81" s="72">
        <v>135</v>
      </c>
      <c r="G81" s="72">
        <v>150</v>
      </c>
      <c r="H81" s="74">
        <v>120</v>
      </c>
      <c r="I81" s="76">
        <v>120</v>
      </c>
      <c r="J81" s="76">
        <v>120</v>
      </c>
      <c r="K81" s="72">
        <v>120</v>
      </c>
      <c r="L81" s="75">
        <f>F81+G81+H81+I81+J81+K81-120</f>
        <v>645</v>
      </c>
    </row>
    <row r="82" spans="1:13" ht="15.75" customHeight="1">
      <c r="A82" s="9">
        <v>4</v>
      </c>
      <c r="B82" s="71"/>
      <c r="C82" s="109" t="s">
        <v>107</v>
      </c>
      <c r="D82" s="24" t="s">
        <v>29</v>
      </c>
      <c r="E82" s="37" t="s">
        <v>1</v>
      </c>
      <c r="F82" s="72">
        <v>108</v>
      </c>
      <c r="G82" s="72">
        <v>108</v>
      </c>
      <c r="H82" s="72">
        <v>108</v>
      </c>
      <c r="I82" s="76">
        <v>108</v>
      </c>
      <c r="J82" s="76">
        <v>108</v>
      </c>
      <c r="K82" s="74">
        <v>0</v>
      </c>
      <c r="L82" s="75">
        <f>F82+G82+H82+I82+J82+K82</f>
        <v>540</v>
      </c>
    </row>
    <row r="83" spans="1:13" ht="15.75" customHeight="1">
      <c r="A83" s="95">
        <v>5</v>
      </c>
      <c r="B83" s="71"/>
      <c r="C83" s="109" t="s">
        <v>108</v>
      </c>
      <c r="D83" s="24" t="s">
        <v>29</v>
      </c>
      <c r="E83" s="37" t="s">
        <v>1</v>
      </c>
      <c r="F83" s="72">
        <v>96</v>
      </c>
      <c r="G83" s="72">
        <v>96</v>
      </c>
      <c r="H83" s="72">
        <v>96</v>
      </c>
      <c r="I83" s="106">
        <v>96</v>
      </c>
      <c r="J83" s="76">
        <v>96</v>
      </c>
      <c r="K83" s="72">
        <v>96</v>
      </c>
      <c r="L83" s="75">
        <f>F83+G83+H83+I83+J83+K83-96</f>
        <v>480</v>
      </c>
    </row>
    <row r="84" spans="1:13" ht="15.75" customHeight="1">
      <c r="A84" s="9">
        <v>6</v>
      </c>
      <c r="B84" s="71"/>
      <c r="C84" s="109" t="s">
        <v>109</v>
      </c>
      <c r="D84" s="24" t="s">
        <v>37</v>
      </c>
      <c r="E84" s="37" t="s">
        <v>1</v>
      </c>
      <c r="F84" s="74">
        <v>0</v>
      </c>
      <c r="G84" s="72">
        <v>86</v>
      </c>
      <c r="H84" s="72">
        <v>86</v>
      </c>
      <c r="I84" s="76">
        <v>86</v>
      </c>
      <c r="J84" s="76">
        <v>86</v>
      </c>
      <c r="K84" s="72">
        <v>86</v>
      </c>
      <c r="L84" s="75">
        <f>F84+G84+H84+I84+J84+K84</f>
        <v>430</v>
      </c>
    </row>
    <row r="85" spans="1:13" ht="15.75" customHeight="1">
      <c r="A85" s="95">
        <v>7</v>
      </c>
      <c r="B85" s="71"/>
      <c r="C85" s="109" t="s">
        <v>110</v>
      </c>
      <c r="D85" s="24" t="s">
        <v>39</v>
      </c>
      <c r="E85" s="37" t="s">
        <v>1</v>
      </c>
      <c r="F85" s="74">
        <v>0</v>
      </c>
      <c r="G85" s="72">
        <v>0</v>
      </c>
      <c r="H85" s="72">
        <v>0</v>
      </c>
      <c r="I85" s="112">
        <v>68</v>
      </c>
      <c r="J85" s="112">
        <v>76</v>
      </c>
      <c r="K85" s="72">
        <v>108</v>
      </c>
      <c r="L85" s="75">
        <f>F85+G85+H85+I85+J85+K85</f>
        <v>252</v>
      </c>
    </row>
    <row r="86" spans="1:13" ht="15.75" customHeight="1">
      <c r="A86" s="95">
        <v>7</v>
      </c>
      <c r="B86" s="71"/>
      <c r="C86" s="109" t="s">
        <v>111</v>
      </c>
      <c r="D86" s="24" t="s">
        <v>37</v>
      </c>
      <c r="E86" s="37" t="s">
        <v>1</v>
      </c>
      <c r="F86" s="74">
        <v>0</v>
      </c>
      <c r="G86" s="72">
        <v>0</v>
      </c>
      <c r="H86" s="72">
        <v>0</v>
      </c>
      <c r="I86" s="76">
        <v>76</v>
      </c>
      <c r="J86" s="76">
        <v>68</v>
      </c>
      <c r="K86" s="72">
        <v>0</v>
      </c>
      <c r="L86" s="75">
        <f>F86+G86+H86+I86+J86+K86</f>
        <v>144</v>
      </c>
    </row>
    <row r="87" spans="1:13" ht="15.75" customHeight="1">
      <c r="A87" s="95">
        <v>9</v>
      </c>
      <c r="B87" s="71"/>
      <c r="C87" s="109" t="s">
        <v>112</v>
      </c>
      <c r="D87" s="24" t="s">
        <v>29</v>
      </c>
      <c r="E87" s="37" t="s">
        <v>1</v>
      </c>
      <c r="F87" s="72">
        <v>60</v>
      </c>
      <c r="G87" s="74">
        <v>0</v>
      </c>
      <c r="H87" s="72">
        <v>76</v>
      </c>
      <c r="I87" s="112">
        <v>0</v>
      </c>
      <c r="J87" s="112">
        <v>0</v>
      </c>
      <c r="K87" s="72">
        <v>0</v>
      </c>
      <c r="L87" s="75">
        <f>F87+G87+H87+I87+J87+K87</f>
        <v>136</v>
      </c>
    </row>
    <row r="88" spans="1:13" ht="15.75" customHeight="1">
      <c r="A88" s="95">
        <v>10</v>
      </c>
      <c r="B88" s="71"/>
      <c r="C88" s="109" t="s">
        <v>113</v>
      </c>
      <c r="D88" s="24" t="s">
        <v>29</v>
      </c>
      <c r="E88" s="37" t="s">
        <v>1</v>
      </c>
      <c r="F88" s="72">
        <v>86</v>
      </c>
      <c r="G88" s="74">
        <v>0</v>
      </c>
      <c r="H88" s="72">
        <v>0</v>
      </c>
      <c r="I88" s="112">
        <v>0</v>
      </c>
      <c r="J88" s="112">
        <v>0</v>
      </c>
      <c r="K88" s="72">
        <v>0</v>
      </c>
      <c r="L88" s="75">
        <f>F88+G88+H88+I88+J88+K88</f>
        <v>86</v>
      </c>
    </row>
    <row r="89" spans="1:13" ht="15.75" customHeight="1">
      <c r="A89" s="95">
        <v>11</v>
      </c>
      <c r="B89" s="71"/>
      <c r="C89" s="109" t="s">
        <v>114</v>
      </c>
      <c r="D89" s="24" t="s">
        <v>29</v>
      </c>
      <c r="E89" s="37" t="s">
        <v>1</v>
      </c>
      <c r="F89" s="72">
        <v>76</v>
      </c>
      <c r="G89" s="74">
        <v>0</v>
      </c>
      <c r="H89" s="72">
        <v>0</v>
      </c>
      <c r="I89" s="112">
        <v>0</v>
      </c>
      <c r="J89" s="112">
        <v>0</v>
      </c>
      <c r="K89" s="72">
        <v>0</v>
      </c>
      <c r="L89" s="75">
        <f>F89+G89+H89+I89+J89+K89</f>
        <v>76</v>
      </c>
    </row>
    <row r="90" spans="1:13" ht="15.75" customHeight="1">
      <c r="A90" s="95">
        <v>12</v>
      </c>
      <c r="B90" s="71"/>
      <c r="C90" s="109" t="s">
        <v>115</v>
      </c>
      <c r="D90" s="24" t="s">
        <v>32</v>
      </c>
      <c r="E90" s="37" t="s">
        <v>1</v>
      </c>
      <c r="F90" s="72">
        <v>68</v>
      </c>
      <c r="G90" s="74">
        <v>0</v>
      </c>
      <c r="H90" s="72">
        <v>0</v>
      </c>
      <c r="I90" s="112">
        <v>0</v>
      </c>
      <c r="J90" s="112">
        <v>0</v>
      </c>
      <c r="K90" s="72">
        <v>0</v>
      </c>
      <c r="L90" s="75">
        <f>F90+G90+H90+I90+J90+K90</f>
        <v>68</v>
      </c>
    </row>
    <row r="91" spans="1:13" ht="15.75" customHeight="1">
      <c r="A91" s="95">
        <v>13</v>
      </c>
      <c r="B91" s="71"/>
      <c r="C91" s="109" t="s">
        <v>116</v>
      </c>
      <c r="D91" s="24" t="s">
        <v>32</v>
      </c>
      <c r="E91" s="37" t="s">
        <v>1</v>
      </c>
      <c r="F91" s="72">
        <v>54</v>
      </c>
      <c r="G91" s="74">
        <v>0</v>
      </c>
      <c r="H91" s="72">
        <v>0</v>
      </c>
      <c r="I91" s="112">
        <v>0</v>
      </c>
      <c r="J91" s="112">
        <v>0</v>
      </c>
      <c r="K91" s="72">
        <v>0</v>
      </c>
      <c r="L91" s="75">
        <f>F91+G91+H91+I91+J91+K91</f>
        <v>54</v>
      </c>
    </row>
    <row r="92" spans="1:13" ht="3.75" customHeight="1">
      <c r="A92" s="6"/>
      <c r="B92" s="77"/>
      <c r="C92" s="67"/>
      <c r="D92" s="67"/>
      <c r="E92" s="67"/>
      <c r="F92" s="78"/>
      <c r="G92" s="79"/>
      <c r="H92" s="80"/>
      <c r="I92" s="79"/>
      <c r="J92" s="81"/>
      <c r="K92" s="82"/>
      <c r="L92" s="77"/>
      <c r="M92" s="56"/>
    </row>
    <row r="93" spans="1:13" ht="15.75">
      <c r="A93" s="8"/>
      <c r="B93" s="83"/>
      <c r="C93" s="84"/>
      <c r="D93" s="85"/>
      <c r="E93" s="86"/>
      <c r="F93" s="87" t="s">
        <v>59</v>
      </c>
      <c r="G93" s="86"/>
      <c r="H93" s="86"/>
      <c r="I93" s="86"/>
      <c r="J93" s="86"/>
      <c r="K93" s="86"/>
      <c r="L93" s="88"/>
      <c r="M93" s="56"/>
    </row>
    <row r="94" spans="1:13">
      <c r="A94" s="6"/>
      <c r="C94" s="58"/>
      <c r="D94" s="89"/>
      <c r="E94" s="90"/>
      <c r="F94" s="90"/>
      <c r="G94" s="90"/>
      <c r="H94" s="90"/>
      <c r="I94" s="90"/>
      <c r="J94" s="90"/>
      <c r="K94" s="90"/>
      <c r="L94" s="91"/>
      <c r="M94" s="56"/>
    </row>
    <row r="95" spans="1:13">
      <c r="A95" s="6"/>
      <c r="C95" s="58" t="s">
        <v>41</v>
      </c>
      <c r="D95" s="89"/>
      <c r="E95" s="68" t="s">
        <v>6</v>
      </c>
      <c r="F95" s="68" t="s">
        <v>7</v>
      </c>
      <c r="G95" s="68" t="s">
        <v>8</v>
      </c>
      <c r="H95" s="68" t="s">
        <v>47</v>
      </c>
      <c r="I95" s="68" t="s">
        <v>9</v>
      </c>
      <c r="J95" s="68" t="s">
        <v>10</v>
      </c>
      <c r="K95" s="68" t="s">
        <v>11</v>
      </c>
      <c r="L95" s="69" t="s">
        <v>12</v>
      </c>
      <c r="M95" s="56"/>
    </row>
    <row r="96" spans="1:13" ht="15.75">
      <c r="A96" s="92">
        <v>1</v>
      </c>
      <c r="B96" s="71"/>
      <c r="C96" s="113" t="s">
        <v>117</v>
      </c>
      <c r="D96" s="45" t="s">
        <v>29</v>
      </c>
      <c r="E96" s="37" t="s">
        <v>1</v>
      </c>
      <c r="F96" s="74">
        <v>135</v>
      </c>
      <c r="G96" s="72">
        <v>150</v>
      </c>
      <c r="H96" s="72">
        <v>135</v>
      </c>
      <c r="I96" s="73">
        <v>150</v>
      </c>
      <c r="J96" s="73">
        <v>150</v>
      </c>
      <c r="K96" s="72">
        <v>150</v>
      </c>
      <c r="L96" s="75">
        <f>F96+G96+H96+I96+J96+K96-135</f>
        <v>735</v>
      </c>
    </row>
    <row r="97" spans="1:15" ht="15.75">
      <c r="A97" s="94">
        <v>2</v>
      </c>
      <c r="B97" s="71"/>
      <c r="C97" s="113" t="s">
        <v>118</v>
      </c>
      <c r="D97" s="45" t="s">
        <v>42</v>
      </c>
      <c r="E97" s="37" t="s">
        <v>1</v>
      </c>
      <c r="F97" s="74">
        <v>120</v>
      </c>
      <c r="G97" s="72">
        <v>120</v>
      </c>
      <c r="H97" s="72">
        <v>120</v>
      </c>
      <c r="I97" s="76">
        <v>135</v>
      </c>
      <c r="J97" s="76">
        <v>135</v>
      </c>
      <c r="K97" s="72">
        <v>135</v>
      </c>
      <c r="L97" s="75">
        <f>F97+G97+H97+I97+J97+K97-120</f>
        <v>645</v>
      </c>
    </row>
    <row r="98" spans="1:15" ht="15.75">
      <c r="A98" s="92">
        <v>3</v>
      </c>
      <c r="B98" s="71"/>
      <c r="C98" s="113" t="s">
        <v>119</v>
      </c>
      <c r="D98" s="45" t="s">
        <v>33</v>
      </c>
      <c r="E98" s="37" t="s">
        <v>1</v>
      </c>
      <c r="F98" s="72">
        <v>108</v>
      </c>
      <c r="G98" s="72">
        <v>108</v>
      </c>
      <c r="H98" s="74">
        <v>0</v>
      </c>
      <c r="I98" s="76">
        <v>120</v>
      </c>
      <c r="J98" s="76">
        <v>120</v>
      </c>
      <c r="K98" s="72">
        <v>120</v>
      </c>
      <c r="L98" s="75">
        <f>F98+G98+H98+I98+J98+K98</f>
        <v>576</v>
      </c>
    </row>
    <row r="99" spans="1:15" ht="15.75">
      <c r="A99" s="95">
        <v>4</v>
      </c>
      <c r="B99" s="71"/>
      <c r="C99" s="114" t="s">
        <v>120</v>
      </c>
      <c r="D99" s="24" t="s">
        <v>37</v>
      </c>
      <c r="E99" s="37" t="s">
        <v>1</v>
      </c>
      <c r="F99" s="74">
        <v>0</v>
      </c>
      <c r="G99" s="72">
        <v>76</v>
      </c>
      <c r="H99" s="72">
        <v>96</v>
      </c>
      <c r="I99" s="76">
        <v>108</v>
      </c>
      <c r="J99" s="76">
        <v>108</v>
      </c>
      <c r="K99" s="72">
        <v>96</v>
      </c>
      <c r="L99" s="75">
        <f>F99+G99+H99+I99+J99+K99</f>
        <v>484</v>
      </c>
    </row>
    <row r="100" spans="1:15" ht="15.75">
      <c r="A100" s="95">
        <v>5</v>
      </c>
      <c r="B100" s="71"/>
      <c r="C100" s="114" t="s">
        <v>121</v>
      </c>
      <c r="D100" s="24" t="s">
        <v>33</v>
      </c>
      <c r="E100" s="37" t="s">
        <v>1</v>
      </c>
      <c r="F100" s="72">
        <v>86</v>
      </c>
      <c r="G100" s="72">
        <v>96</v>
      </c>
      <c r="H100" s="74">
        <v>0</v>
      </c>
      <c r="I100" s="76">
        <v>96</v>
      </c>
      <c r="J100" s="76">
        <v>96</v>
      </c>
      <c r="K100" s="72">
        <v>108</v>
      </c>
      <c r="L100" s="75">
        <f>F100+G100+H100+I100+J100+K100</f>
        <v>482</v>
      </c>
    </row>
    <row r="101" spans="1:15" ht="15.75">
      <c r="A101" s="95">
        <v>6</v>
      </c>
      <c r="B101" s="71"/>
      <c r="C101" s="115" t="s">
        <v>122</v>
      </c>
      <c r="D101" s="54" t="s">
        <v>33</v>
      </c>
      <c r="E101" s="37" t="s">
        <v>1</v>
      </c>
      <c r="F101" s="72">
        <v>150</v>
      </c>
      <c r="G101" s="72">
        <v>135</v>
      </c>
      <c r="H101" s="72">
        <v>150</v>
      </c>
      <c r="I101" s="106">
        <v>0</v>
      </c>
      <c r="J101" s="76">
        <v>0</v>
      </c>
      <c r="K101" s="72">
        <v>0</v>
      </c>
      <c r="L101" s="75">
        <f>F101+G101+H101+I101+J101+K101</f>
        <v>435</v>
      </c>
    </row>
    <row r="102" spans="1:15" ht="15.75">
      <c r="A102" s="95">
        <v>7</v>
      </c>
      <c r="B102" s="71"/>
      <c r="C102" s="114" t="s">
        <v>123</v>
      </c>
      <c r="D102" s="24" t="s">
        <v>42</v>
      </c>
      <c r="E102" s="37" t="s">
        <v>1</v>
      </c>
      <c r="F102" s="74">
        <v>68</v>
      </c>
      <c r="G102" s="72">
        <v>68</v>
      </c>
      <c r="H102" s="72">
        <v>86</v>
      </c>
      <c r="I102" s="76">
        <v>86</v>
      </c>
      <c r="J102" s="76">
        <v>86</v>
      </c>
      <c r="K102" s="72">
        <v>86</v>
      </c>
      <c r="L102" s="75">
        <f>F102+G102+H102+I102+J102+K102-68</f>
        <v>412</v>
      </c>
    </row>
    <row r="103" spans="1:15" ht="15.75">
      <c r="A103" s="95">
        <v>8</v>
      </c>
      <c r="B103" s="71"/>
      <c r="C103" s="116" t="s">
        <v>124</v>
      </c>
      <c r="D103" s="24" t="s">
        <v>29</v>
      </c>
      <c r="E103" s="37" t="s">
        <v>1</v>
      </c>
      <c r="F103" s="72">
        <v>96</v>
      </c>
      <c r="G103" s="74">
        <v>0</v>
      </c>
      <c r="H103" s="72">
        <v>108</v>
      </c>
      <c r="I103" s="76">
        <v>0</v>
      </c>
      <c r="J103" s="76">
        <v>0</v>
      </c>
      <c r="K103" s="72">
        <v>0</v>
      </c>
      <c r="L103" s="75">
        <f>F103+G103+H103+I103+J103+K103</f>
        <v>204</v>
      </c>
    </row>
    <row r="104" spans="1:15" ht="15.75">
      <c r="A104" s="95">
        <v>9</v>
      </c>
      <c r="B104" s="71"/>
      <c r="C104" s="116" t="s">
        <v>125</v>
      </c>
      <c r="D104" s="24" t="s">
        <v>29</v>
      </c>
      <c r="E104" s="37" t="s">
        <v>1</v>
      </c>
      <c r="F104" s="74">
        <v>0</v>
      </c>
      <c r="G104" s="72">
        <v>86</v>
      </c>
      <c r="H104" s="72">
        <v>0</v>
      </c>
      <c r="I104" s="76">
        <v>0</v>
      </c>
      <c r="J104" s="76">
        <v>0</v>
      </c>
      <c r="K104" s="72">
        <v>76</v>
      </c>
      <c r="L104" s="75">
        <f>F104+G104+H104+I104+J104+K104</f>
        <v>162</v>
      </c>
    </row>
    <row r="105" spans="1:15" ht="15.75">
      <c r="A105" s="95">
        <v>10</v>
      </c>
      <c r="B105" s="71"/>
      <c r="C105" s="116" t="s">
        <v>126</v>
      </c>
      <c r="D105" s="24" t="s">
        <v>32</v>
      </c>
      <c r="E105" s="37" t="s">
        <v>1</v>
      </c>
      <c r="F105" s="72">
        <v>76</v>
      </c>
      <c r="G105" s="74">
        <v>0</v>
      </c>
      <c r="H105" s="72">
        <v>0</v>
      </c>
      <c r="I105" s="76">
        <v>0</v>
      </c>
      <c r="J105" s="76">
        <v>0</v>
      </c>
      <c r="K105" s="72">
        <v>0</v>
      </c>
      <c r="L105" s="75">
        <f>F105+G105+H105+I105+J105+K105</f>
        <v>76</v>
      </c>
    </row>
    <row r="106" spans="1:15" ht="15.75">
      <c r="A106" s="95">
        <v>10</v>
      </c>
      <c r="B106" s="71"/>
      <c r="C106" s="114" t="s">
        <v>127</v>
      </c>
      <c r="D106" s="24" t="s">
        <v>39</v>
      </c>
      <c r="E106" s="37" t="s">
        <v>1</v>
      </c>
      <c r="F106" s="74">
        <v>0</v>
      </c>
      <c r="G106" s="72">
        <v>0</v>
      </c>
      <c r="H106" s="72">
        <v>0</v>
      </c>
      <c r="I106" s="76">
        <v>76</v>
      </c>
      <c r="J106" s="76">
        <v>0</v>
      </c>
      <c r="K106" s="72">
        <v>0</v>
      </c>
      <c r="L106" s="75">
        <f>F106+G106+H106+I106+J106+K106</f>
        <v>76</v>
      </c>
    </row>
    <row r="107" spans="1:15" ht="3.75" customHeight="1">
      <c r="F107" s="98"/>
      <c r="G107" s="99"/>
      <c r="H107" s="100"/>
      <c r="I107" s="99"/>
      <c r="J107" s="101"/>
      <c r="K107" s="102"/>
      <c r="L107" s="56"/>
      <c r="M107" s="56"/>
    </row>
    <row r="108" spans="1:15" ht="15.75">
      <c r="A108" s="8"/>
      <c r="B108" s="83"/>
      <c r="C108" s="103"/>
      <c r="D108" s="103"/>
      <c r="E108" s="103"/>
      <c r="F108" s="87" t="s">
        <v>59</v>
      </c>
      <c r="G108" s="103"/>
      <c r="H108" s="103"/>
      <c r="I108" s="103"/>
      <c r="J108" s="103"/>
      <c r="K108" s="103"/>
      <c r="L108" s="83"/>
      <c r="M108" s="56"/>
    </row>
    <row r="109" spans="1:15">
      <c r="L109" s="117"/>
      <c r="O109" s="40"/>
    </row>
    <row r="110" spans="1:15">
      <c r="A110" s="6"/>
      <c r="C110" s="58" t="s">
        <v>43</v>
      </c>
      <c r="D110" s="58"/>
      <c r="E110" s="68" t="s">
        <v>6</v>
      </c>
      <c r="F110" s="68" t="s">
        <v>7</v>
      </c>
      <c r="G110" s="68" t="s">
        <v>8</v>
      </c>
      <c r="H110" s="68" t="s">
        <v>47</v>
      </c>
      <c r="I110" s="68" t="s">
        <v>9</v>
      </c>
      <c r="J110" s="68" t="s">
        <v>10</v>
      </c>
      <c r="K110" s="68" t="s">
        <v>11</v>
      </c>
      <c r="L110" s="69" t="s">
        <v>12</v>
      </c>
    </row>
    <row r="111" spans="1:15" ht="15.75" customHeight="1">
      <c r="A111" s="104">
        <v>1</v>
      </c>
      <c r="B111" s="71"/>
      <c r="C111" s="118" t="s">
        <v>128</v>
      </c>
      <c r="D111" s="49" t="s">
        <v>29</v>
      </c>
      <c r="E111" s="37" t="s">
        <v>4</v>
      </c>
      <c r="F111" s="72">
        <v>150</v>
      </c>
      <c r="G111" s="74">
        <v>135</v>
      </c>
      <c r="H111" s="72">
        <v>135</v>
      </c>
      <c r="I111" s="76">
        <v>135</v>
      </c>
      <c r="J111" s="76">
        <v>150</v>
      </c>
      <c r="K111" s="72">
        <v>150</v>
      </c>
      <c r="L111" s="75">
        <f>F111+G111+H111+I111+J111+K111-135</f>
        <v>720</v>
      </c>
    </row>
    <row r="112" spans="1:15" ht="15.75" customHeight="1">
      <c r="A112" s="107">
        <v>2</v>
      </c>
      <c r="B112" s="71"/>
      <c r="C112" s="118" t="s">
        <v>129</v>
      </c>
      <c r="D112" s="49" t="s">
        <v>33</v>
      </c>
      <c r="E112" s="37" t="s">
        <v>4</v>
      </c>
      <c r="F112" s="74">
        <v>120</v>
      </c>
      <c r="G112" s="72">
        <v>150</v>
      </c>
      <c r="H112" s="72">
        <v>150</v>
      </c>
      <c r="I112" s="76">
        <v>120</v>
      </c>
      <c r="J112" s="76">
        <v>120</v>
      </c>
      <c r="K112" s="72">
        <v>135</v>
      </c>
      <c r="L112" s="75">
        <f>F112+G112+H112+I112+J112+K112-120</f>
        <v>675</v>
      </c>
    </row>
    <row r="113" spans="1:13" ht="15.75" customHeight="1">
      <c r="A113" s="108">
        <v>3</v>
      </c>
      <c r="B113" s="71"/>
      <c r="C113" s="118" t="s">
        <v>130</v>
      </c>
      <c r="D113" s="49" t="s">
        <v>39</v>
      </c>
      <c r="E113" s="37" t="s">
        <v>4</v>
      </c>
      <c r="F113" s="72">
        <v>135</v>
      </c>
      <c r="G113" s="74">
        <v>120</v>
      </c>
      <c r="H113" s="72">
        <v>120</v>
      </c>
      <c r="I113" s="73">
        <v>150</v>
      </c>
      <c r="J113" s="73">
        <v>135</v>
      </c>
      <c r="K113" s="72">
        <v>120</v>
      </c>
      <c r="L113" s="75">
        <f>F113+G113+H113+I113+J113+K113-120</f>
        <v>660</v>
      </c>
    </row>
    <row r="114" spans="1:13" ht="15.75" customHeight="1">
      <c r="A114" s="9">
        <v>4</v>
      </c>
      <c r="B114" s="71"/>
      <c r="C114" s="114" t="s">
        <v>131</v>
      </c>
      <c r="D114" s="24" t="s">
        <v>29</v>
      </c>
      <c r="E114" s="37" t="s">
        <v>4</v>
      </c>
      <c r="F114" s="72">
        <v>108</v>
      </c>
      <c r="G114" s="72">
        <v>108</v>
      </c>
      <c r="H114" s="72">
        <v>108</v>
      </c>
      <c r="I114" s="76">
        <v>108</v>
      </c>
      <c r="J114" s="76">
        <v>108</v>
      </c>
      <c r="K114" s="74">
        <v>96</v>
      </c>
      <c r="L114" s="75">
        <f>F114+G114+H114+I114+J114+K114-96</f>
        <v>540</v>
      </c>
    </row>
    <row r="115" spans="1:13" ht="15.75" customHeight="1">
      <c r="A115" s="95">
        <v>5</v>
      </c>
      <c r="B115" s="71"/>
      <c r="C115" s="116" t="s">
        <v>132</v>
      </c>
      <c r="D115" s="24" t="s">
        <v>37</v>
      </c>
      <c r="E115" s="37" t="s">
        <v>4</v>
      </c>
      <c r="F115" s="74">
        <v>0</v>
      </c>
      <c r="G115" s="73">
        <v>0</v>
      </c>
      <c r="H115" s="72">
        <v>96</v>
      </c>
      <c r="I115" s="76">
        <v>0</v>
      </c>
      <c r="J115" s="76">
        <v>0</v>
      </c>
      <c r="K115" s="72">
        <v>108</v>
      </c>
      <c r="L115" s="75">
        <f>F115+G115+H115+I115+J115+K115</f>
        <v>204</v>
      </c>
    </row>
    <row r="116" spans="1:13" ht="15.75" customHeight="1">
      <c r="A116" s="95">
        <v>6</v>
      </c>
      <c r="B116" s="71"/>
      <c r="C116" s="114" t="s">
        <v>133</v>
      </c>
      <c r="D116" s="24" t="s">
        <v>32</v>
      </c>
      <c r="E116" s="37" t="s">
        <v>4</v>
      </c>
      <c r="F116" s="72">
        <v>96</v>
      </c>
      <c r="G116" s="74">
        <v>0</v>
      </c>
      <c r="H116" s="72">
        <v>0</v>
      </c>
      <c r="I116" s="76">
        <v>0</v>
      </c>
      <c r="J116" s="76">
        <v>0</v>
      </c>
      <c r="K116" s="72">
        <v>86</v>
      </c>
      <c r="L116" s="75">
        <f>F116+G116+H116+I116+J116+K116</f>
        <v>182</v>
      </c>
    </row>
    <row r="117" spans="1:13" ht="15.75" customHeight="1">
      <c r="A117" s="95">
        <v>7</v>
      </c>
      <c r="B117" s="71"/>
      <c r="C117" s="116" t="s">
        <v>134</v>
      </c>
      <c r="D117" s="24" t="s">
        <v>37</v>
      </c>
      <c r="E117" s="37" t="s">
        <v>4</v>
      </c>
      <c r="F117" s="74">
        <v>0</v>
      </c>
      <c r="G117" s="72">
        <v>96</v>
      </c>
      <c r="H117" s="72">
        <v>76</v>
      </c>
      <c r="I117" s="76">
        <v>0</v>
      </c>
      <c r="J117" s="76">
        <v>0</v>
      </c>
      <c r="K117" s="72">
        <v>0</v>
      </c>
      <c r="L117" s="75">
        <f>F117+G117+H117+I117+J117+K117</f>
        <v>172</v>
      </c>
    </row>
    <row r="118" spans="1:13" ht="15.75" customHeight="1">
      <c r="A118" s="95">
        <v>8</v>
      </c>
      <c r="B118" s="71"/>
      <c r="C118" s="116" t="s">
        <v>135</v>
      </c>
      <c r="D118" s="24" t="s">
        <v>32</v>
      </c>
      <c r="E118" s="37" t="s">
        <v>4</v>
      </c>
      <c r="F118" s="72">
        <v>86</v>
      </c>
      <c r="G118" s="74">
        <v>0</v>
      </c>
      <c r="H118" s="72">
        <v>0</v>
      </c>
      <c r="I118" s="76">
        <v>0</v>
      </c>
      <c r="J118" s="76">
        <v>0</v>
      </c>
      <c r="K118" s="72">
        <v>0</v>
      </c>
      <c r="L118" s="75">
        <f>F118+G118+H118+I118+J118+K118</f>
        <v>86</v>
      </c>
    </row>
    <row r="119" spans="1:13" ht="15.75" customHeight="1">
      <c r="A119" s="95">
        <v>8</v>
      </c>
      <c r="B119" s="71"/>
      <c r="C119" s="116" t="s">
        <v>136</v>
      </c>
      <c r="D119" s="24" t="s">
        <v>29</v>
      </c>
      <c r="E119" s="37" t="s">
        <v>4</v>
      </c>
      <c r="F119" s="74">
        <v>0</v>
      </c>
      <c r="G119" s="73">
        <v>0</v>
      </c>
      <c r="H119" s="72">
        <v>86</v>
      </c>
      <c r="I119" s="76">
        <v>0</v>
      </c>
      <c r="J119" s="76">
        <v>0</v>
      </c>
      <c r="K119" s="72">
        <v>0</v>
      </c>
      <c r="L119" s="75">
        <f>F119+G119+H119+I119+J119+K119</f>
        <v>86</v>
      </c>
    </row>
    <row r="120" spans="1:13" ht="3.75" customHeight="1">
      <c r="A120" s="6"/>
      <c r="B120" s="77"/>
      <c r="C120" s="67"/>
      <c r="D120" s="67"/>
      <c r="E120" s="67"/>
      <c r="F120" s="78"/>
      <c r="G120" s="79"/>
      <c r="H120" s="80"/>
      <c r="I120" s="79"/>
      <c r="J120" s="81"/>
      <c r="K120" s="82"/>
      <c r="L120" s="77"/>
      <c r="M120" s="56"/>
    </row>
    <row r="121" spans="1:13" ht="15.75">
      <c r="A121" s="8"/>
      <c r="B121" s="83"/>
      <c r="C121" s="84"/>
      <c r="D121" s="85"/>
      <c r="E121" s="86"/>
      <c r="F121" s="87" t="s">
        <v>59</v>
      </c>
      <c r="G121" s="86"/>
      <c r="H121" s="86"/>
      <c r="I121" s="86"/>
      <c r="J121" s="86"/>
      <c r="K121" s="86"/>
      <c r="L121" s="88"/>
      <c r="M121" s="56"/>
    </row>
    <row r="122" spans="1:13">
      <c r="A122" s="6"/>
      <c r="C122" s="58"/>
      <c r="D122" s="89"/>
      <c r="E122" s="90"/>
      <c r="F122" s="90"/>
      <c r="G122" s="90"/>
      <c r="H122" s="90"/>
      <c r="I122" s="90"/>
      <c r="J122" s="90"/>
      <c r="K122" s="90"/>
      <c r="L122" s="91"/>
      <c r="M122" s="56"/>
    </row>
    <row r="123" spans="1:13">
      <c r="A123" s="6"/>
      <c r="C123" s="58" t="s">
        <v>44</v>
      </c>
      <c r="D123" s="89"/>
      <c r="E123" s="68" t="s">
        <v>6</v>
      </c>
      <c r="F123" s="68" t="s">
        <v>7</v>
      </c>
      <c r="G123" s="68" t="s">
        <v>8</v>
      </c>
      <c r="H123" s="68" t="s">
        <v>47</v>
      </c>
      <c r="I123" s="68" t="s">
        <v>9</v>
      </c>
      <c r="J123" s="68" t="s">
        <v>10</v>
      </c>
      <c r="K123" s="68" t="s">
        <v>11</v>
      </c>
      <c r="L123" s="69" t="s">
        <v>12</v>
      </c>
      <c r="M123" s="56"/>
    </row>
    <row r="124" spans="1:13" ht="15.75">
      <c r="A124" s="92">
        <v>1</v>
      </c>
      <c r="B124" s="71"/>
      <c r="C124" s="113" t="s">
        <v>137</v>
      </c>
      <c r="D124" s="45" t="s">
        <v>29</v>
      </c>
      <c r="E124" s="37" t="s">
        <v>4</v>
      </c>
      <c r="F124" s="74">
        <v>150</v>
      </c>
      <c r="G124" s="72">
        <v>150</v>
      </c>
      <c r="H124" s="72">
        <v>150</v>
      </c>
      <c r="I124" s="73">
        <v>150</v>
      </c>
      <c r="J124" s="73">
        <v>150</v>
      </c>
      <c r="K124" s="72">
        <v>150</v>
      </c>
      <c r="L124" s="75">
        <f>F124+G124+H124+I124+J124+K124-150</f>
        <v>750</v>
      </c>
    </row>
    <row r="125" spans="1:13" ht="15.75">
      <c r="A125" s="94">
        <v>2</v>
      </c>
      <c r="B125" s="71"/>
      <c r="C125" s="113" t="s">
        <v>138</v>
      </c>
      <c r="D125" s="45" t="s">
        <v>32</v>
      </c>
      <c r="E125" s="37" t="s">
        <v>4</v>
      </c>
      <c r="F125" s="72">
        <v>135</v>
      </c>
      <c r="G125" s="72">
        <v>135</v>
      </c>
      <c r="H125" s="74">
        <v>120</v>
      </c>
      <c r="I125" s="76">
        <v>120</v>
      </c>
      <c r="J125" s="76">
        <v>120</v>
      </c>
      <c r="K125" s="72">
        <v>120</v>
      </c>
      <c r="L125" s="75">
        <f>F125+G125+H125+I125+J125+K125-120</f>
        <v>630</v>
      </c>
    </row>
    <row r="126" spans="1:13" ht="15.75">
      <c r="A126" s="92">
        <v>3</v>
      </c>
      <c r="B126" s="71"/>
      <c r="C126" s="113" t="s">
        <v>139</v>
      </c>
      <c r="D126" s="45" t="s">
        <v>33</v>
      </c>
      <c r="E126" s="37" t="s">
        <v>4</v>
      </c>
      <c r="F126" s="72">
        <v>120</v>
      </c>
      <c r="G126" s="72">
        <v>120</v>
      </c>
      <c r="H126" s="72">
        <v>108</v>
      </c>
      <c r="I126" s="106">
        <v>96</v>
      </c>
      <c r="J126" s="76">
        <v>96</v>
      </c>
      <c r="K126" s="72">
        <v>135</v>
      </c>
      <c r="L126" s="75">
        <f>F126+G126+H126+I126+J126+K126-96</f>
        <v>579</v>
      </c>
    </row>
    <row r="127" spans="1:13" ht="15.75">
      <c r="A127" s="95">
        <v>4</v>
      </c>
      <c r="B127" s="71"/>
      <c r="C127" s="114" t="s">
        <v>140</v>
      </c>
      <c r="D127" s="24" t="s">
        <v>32</v>
      </c>
      <c r="E127" s="37" t="s">
        <v>4</v>
      </c>
      <c r="F127" s="74">
        <v>0</v>
      </c>
      <c r="G127" s="72">
        <v>108</v>
      </c>
      <c r="H127" s="72">
        <v>86</v>
      </c>
      <c r="I127" s="76">
        <v>135</v>
      </c>
      <c r="J127" s="76">
        <v>135</v>
      </c>
      <c r="K127" s="72">
        <v>96</v>
      </c>
      <c r="L127" s="75">
        <f>F127+G127+H127+I127+J127+K127</f>
        <v>560</v>
      </c>
    </row>
    <row r="128" spans="1:13" ht="15.75">
      <c r="A128" s="95">
        <v>5</v>
      </c>
      <c r="B128" s="71"/>
      <c r="C128" s="119" t="s">
        <v>141</v>
      </c>
      <c r="D128" s="55" t="s">
        <v>29</v>
      </c>
      <c r="E128" s="37" t="s">
        <v>4</v>
      </c>
      <c r="F128" s="74">
        <v>96</v>
      </c>
      <c r="G128" s="72">
        <v>96</v>
      </c>
      <c r="H128" s="72">
        <v>135</v>
      </c>
      <c r="I128" s="76">
        <v>108</v>
      </c>
      <c r="J128" s="76">
        <v>108</v>
      </c>
      <c r="K128" s="72">
        <v>108</v>
      </c>
      <c r="L128" s="75">
        <f>F128+G128+H128+I128+J128+K128-96</f>
        <v>555</v>
      </c>
    </row>
    <row r="129" spans="1:15" ht="15.75">
      <c r="A129" s="95">
        <v>6</v>
      </c>
      <c r="B129" s="71"/>
      <c r="C129" s="114" t="s">
        <v>142</v>
      </c>
      <c r="D129" s="24" t="s">
        <v>37</v>
      </c>
      <c r="E129" s="37" t="s">
        <v>4</v>
      </c>
      <c r="F129" s="74">
        <v>0</v>
      </c>
      <c r="G129" s="72">
        <v>86</v>
      </c>
      <c r="H129" s="72">
        <v>96</v>
      </c>
      <c r="I129" s="76">
        <v>86</v>
      </c>
      <c r="J129" s="76">
        <v>86</v>
      </c>
      <c r="K129" s="72">
        <v>86</v>
      </c>
      <c r="L129" s="75">
        <f>F129+G129+H129+I129+J129+K129</f>
        <v>440</v>
      </c>
    </row>
    <row r="130" spans="1:15" ht="15.75">
      <c r="A130" s="95">
        <v>7</v>
      </c>
      <c r="B130" s="71"/>
      <c r="C130" s="114" t="s">
        <v>143</v>
      </c>
      <c r="D130" s="24" t="s">
        <v>34</v>
      </c>
      <c r="E130" s="37" t="s">
        <v>4</v>
      </c>
      <c r="F130" s="72">
        <v>108</v>
      </c>
      <c r="G130" s="74">
        <v>0</v>
      </c>
      <c r="H130" s="72">
        <v>0</v>
      </c>
      <c r="I130" s="76">
        <v>76</v>
      </c>
      <c r="J130" s="76">
        <v>76</v>
      </c>
      <c r="K130" s="72">
        <v>76</v>
      </c>
      <c r="L130" s="75">
        <f>F130+G130+H130+I130+J130+K130</f>
        <v>336</v>
      </c>
    </row>
    <row r="131" spans="1:15" ht="3.75" customHeight="1">
      <c r="F131" s="98"/>
      <c r="G131" s="99"/>
      <c r="H131" s="100"/>
      <c r="I131" s="99"/>
      <c r="J131" s="101"/>
      <c r="K131" s="102"/>
      <c r="L131" s="56"/>
      <c r="M131" s="56"/>
    </row>
    <row r="132" spans="1:15" ht="15.75">
      <c r="A132" s="8"/>
      <c r="B132" s="83"/>
      <c r="C132" s="103"/>
      <c r="D132" s="103"/>
      <c r="E132" s="103"/>
      <c r="F132" s="87" t="s">
        <v>59</v>
      </c>
      <c r="G132" s="103"/>
      <c r="H132" s="103"/>
      <c r="I132" s="103"/>
      <c r="J132" s="103"/>
      <c r="K132" s="103"/>
      <c r="L132" s="83"/>
      <c r="M132" s="56"/>
    </row>
    <row r="133" spans="1:15">
      <c r="C133" s="58"/>
      <c r="L133" s="117"/>
      <c r="O133" s="40"/>
    </row>
    <row r="134" spans="1:15">
      <c r="A134" s="6"/>
      <c r="C134" s="58" t="s">
        <v>45</v>
      </c>
      <c r="D134" s="58"/>
      <c r="E134" s="68" t="s">
        <v>6</v>
      </c>
      <c r="F134" s="68" t="s">
        <v>7</v>
      </c>
      <c r="G134" s="68" t="s">
        <v>8</v>
      </c>
      <c r="H134" s="68" t="s">
        <v>47</v>
      </c>
      <c r="I134" s="68" t="s">
        <v>9</v>
      </c>
      <c r="J134" s="68" t="s">
        <v>10</v>
      </c>
      <c r="K134" s="68" t="s">
        <v>11</v>
      </c>
      <c r="L134" s="69" t="s">
        <v>12</v>
      </c>
    </row>
    <row r="135" spans="1:15" ht="15.75" customHeight="1">
      <c r="A135" s="108">
        <v>1</v>
      </c>
      <c r="B135" s="71"/>
      <c r="C135" s="118" t="s">
        <v>144</v>
      </c>
      <c r="D135" s="49" t="s">
        <v>33</v>
      </c>
      <c r="E135" s="37" t="s">
        <v>13</v>
      </c>
      <c r="F135" s="72">
        <v>135</v>
      </c>
      <c r="G135" s="74">
        <v>120</v>
      </c>
      <c r="H135" s="72">
        <v>120</v>
      </c>
      <c r="I135" s="73">
        <v>150</v>
      </c>
      <c r="J135" s="73">
        <v>150</v>
      </c>
      <c r="K135" s="72">
        <v>150</v>
      </c>
      <c r="L135" s="75">
        <f>F135+G135+H135+I135+J135+K135-120</f>
        <v>705</v>
      </c>
    </row>
    <row r="136" spans="1:15" ht="15.75" customHeight="1">
      <c r="A136" s="104">
        <v>2</v>
      </c>
      <c r="B136" s="71"/>
      <c r="C136" s="118" t="s">
        <v>145</v>
      </c>
      <c r="D136" s="49" t="s">
        <v>32</v>
      </c>
      <c r="E136" s="37" t="s">
        <v>13</v>
      </c>
      <c r="F136" s="74">
        <v>120</v>
      </c>
      <c r="G136" s="72">
        <v>150</v>
      </c>
      <c r="H136" s="72">
        <v>150</v>
      </c>
      <c r="I136" s="76">
        <v>135</v>
      </c>
      <c r="J136" s="76">
        <v>120</v>
      </c>
      <c r="K136" s="72">
        <v>135</v>
      </c>
      <c r="L136" s="75">
        <f>F136+G136+H136+I136+J136+K136-120</f>
        <v>690</v>
      </c>
    </row>
    <row r="137" spans="1:15" ht="15.75" customHeight="1">
      <c r="A137" s="108">
        <v>3</v>
      </c>
      <c r="B137" s="71"/>
      <c r="C137" s="118" t="s">
        <v>146</v>
      </c>
      <c r="D137" s="49" t="s">
        <v>32</v>
      </c>
      <c r="E137" s="37" t="s">
        <v>13</v>
      </c>
      <c r="F137" s="72">
        <v>150</v>
      </c>
      <c r="G137" s="72">
        <v>135</v>
      </c>
      <c r="H137" s="72">
        <v>135</v>
      </c>
      <c r="I137" s="76">
        <v>96</v>
      </c>
      <c r="J137" s="106">
        <v>86</v>
      </c>
      <c r="K137" s="72">
        <v>96</v>
      </c>
      <c r="L137" s="75">
        <f>F137+G137+H137+I137+J137+K137-86</f>
        <v>612</v>
      </c>
    </row>
    <row r="138" spans="1:15" ht="15.75" customHeight="1">
      <c r="A138" s="104">
        <v>4</v>
      </c>
      <c r="B138" s="71"/>
      <c r="C138" s="114" t="s">
        <v>147</v>
      </c>
      <c r="D138" s="24" t="s">
        <v>31</v>
      </c>
      <c r="E138" s="37" t="s">
        <v>13</v>
      </c>
      <c r="F138" s="72">
        <v>108</v>
      </c>
      <c r="G138" s="72">
        <v>96</v>
      </c>
      <c r="H138" s="72">
        <v>108</v>
      </c>
      <c r="I138" s="106">
        <v>60</v>
      </c>
      <c r="J138" s="76">
        <v>135</v>
      </c>
      <c r="K138" s="72">
        <v>120</v>
      </c>
      <c r="L138" s="75">
        <f>F138+G138+H138+I138+J138+K138-60</f>
        <v>567</v>
      </c>
    </row>
    <row r="139" spans="1:15" ht="15.75" customHeight="1">
      <c r="A139" s="108">
        <v>5</v>
      </c>
      <c r="B139" s="71"/>
      <c r="C139" s="114" t="s">
        <v>148</v>
      </c>
      <c r="D139" s="24" t="s">
        <v>42</v>
      </c>
      <c r="E139" s="37" t="s">
        <v>13</v>
      </c>
      <c r="F139" s="72">
        <v>86</v>
      </c>
      <c r="G139" s="72">
        <v>86</v>
      </c>
      <c r="H139" s="72">
        <v>76</v>
      </c>
      <c r="I139" s="76">
        <v>120</v>
      </c>
      <c r="J139" s="76">
        <v>96</v>
      </c>
      <c r="K139" s="74">
        <v>0</v>
      </c>
      <c r="L139" s="75">
        <f>F139+G139+H139+I139+J139+K139</f>
        <v>464</v>
      </c>
    </row>
    <row r="140" spans="1:15" ht="15.75" customHeight="1">
      <c r="A140" s="104">
        <v>6</v>
      </c>
      <c r="B140" s="71"/>
      <c r="C140" s="114" t="s">
        <v>149</v>
      </c>
      <c r="D140" s="24" t="s">
        <v>39</v>
      </c>
      <c r="E140" s="37" t="s">
        <v>13</v>
      </c>
      <c r="F140" s="74">
        <v>76</v>
      </c>
      <c r="G140" s="72">
        <v>76</v>
      </c>
      <c r="H140" s="72">
        <v>86</v>
      </c>
      <c r="I140" s="76">
        <v>108</v>
      </c>
      <c r="J140" s="76">
        <v>76</v>
      </c>
      <c r="K140" s="72">
        <v>108</v>
      </c>
      <c r="L140" s="75">
        <f>F140+G140+H140+I140+J140+K140-76</f>
        <v>454</v>
      </c>
    </row>
    <row r="141" spans="1:15" ht="15.75" customHeight="1">
      <c r="A141" s="108">
        <v>7</v>
      </c>
      <c r="B141" s="71"/>
      <c r="C141" s="114" t="s">
        <v>150</v>
      </c>
      <c r="D141" s="24" t="s">
        <v>42</v>
      </c>
      <c r="E141" s="37" t="s">
        <v>13</v>
      </c>
      <c r="F141" s="72">
        <v>96</v>
      </c>
      <c r="G141" s="72">
        <v>108</v>
      </c>
      <c r="H141" s="72">
        <v>60</v>
      </c>
      <c r="I141" s="76">
        <v>76</v>
      </c>
      <c r="J141" s="76">
        <v>108</v>
      </c>
      <c r="K141" s="74">
        <v>0</v>
      </c>
      <c r="L141" s="75">
        <f>F141+G141+H141+I141+J141+K141</f>
        <v>448</v>
      </c>
    </row>
    <row r="142" spans="1:15" ht="15.75" customHeight="1">
      <c r="A142" s="104">
        <v>8</v>
      </c>
      <c r="B142" s="71"/>
      <c r="C142" s="114" t="s">
        <v>151</v>
      </c>
      <c r="D142" s="24" t="s">
        <v>29</v>
      </c>
      <c r="E142" s="37" t="s">
        <v>13</v>
      </c>
      <c r="F142" s="72">
        <v>68</v>
      </c>
      <c r="G142" s="72">
        <v>68</v>
      </c>
      <c r="H142" s="72">
        <v>96</v>
      </c>
      <c r="I142" s="76">
        <v>68</v>
      </c>
      <c r="J142" s="106">
        <v>60</v>
      </c>
      <c r="K142" s="72">
        <v>86</v>
      </c>
      <c r="L142" s="75">
        <f>F142+G142+H142+I142+J142+K142</f>
        <v>446</v>
      </c>
    </row>
    <row r="143" spans="1:15" ht="15.75" customHeight="1">
      <c r="A143" s="108">
        <v>9</v>
      </c>
      <c r="B143" s="71"/>
      <c r="C143" s="114" t="s">
        <v>152</v>
      </c>
      <c r="D143" s="24" t="s">
        <v>39</v>
      </c>
      <c r="E143" s="37" t="s">
        <v>13</v>
      </c>
      <c r="F143" s="74">
        <v>54</v>
      </c>
      <c r="G143" s="72">
        <v>60</v>
      </c>
      <c r="H143" s="72">
        <v>68</v>
      </c>
      <c r="I143" s="76">
        <v>86</v>
      </c>
      <c r="J143" s="76">
        <v>68</v>
      </c>
      <c r="K143" s="72">
        <v>76</v>
      </c>
      <c r="L143" s="75">
        <f>F143+G143+H143+I143+J143+K143</f>
        <v>412</v>
      </c>
    </row>
    <row r="144" spans="1:15" ht="15.75" customHeight="1">
      <c r="A144" s="104">
        <v>10</v>
      </c>
      <c r="B144" s="71"/>
      <c r="C144" s="114" t="s">
        <v>153</v>
      </c>
      <c r="D144" s="24" t="s">
        <v>29</v>
      </c>
      <c r="E144" s="37" t="s">
        <v>13</v>
      </c>
      <c r="F144" s="72">
        <v>60</v>
      </c>
      <c r="G144" s="74">
        <v>0</v>
      </c>
      <c r="H144" s="72">
        <v>0</v>
      </c>
      <c r="I144" s="76">
        <v>48</v>
      </c>
      <c r="J144" s="76">
        <v>54</v>
      </c>
      <c r="K144" s="72">
        <v>68</v>
      </c>
      <c r="L144" s="75">
        <f>F144+G144+H144+I144+J144+K144</f>
        <v>230</v>
      </c>
    </row>
    <row r="145" spans="1:13" ht="15.75" customHeight="1">
      <c r="A145" s="108">
        <v>11</v>
      </c>
      <c r="B145" s="71"/>
      <c r="C145" s="114" t="s">
        <v>154</v>
      </c>
      <c r="D145" s="24" t="s">
        <v>32</v>
      </c>
      <c r="E145" s="37" t="s">
        <v>13</v>
      </c>
      <c r="F145" s="74">
        <v>0</v>
      </c>
      <c r="G145" s="72">
        <v>0</v>
      </c>
      <c r="H145" s="72">
        <v>54</v>
      </c>
      <c r="I145" s="76">
        <v>54</v>
      </c>
      <c r="J145" s="76">
        <v>48</v>
      </c>
      <c r="K145" s="72">
        <v>60</v>
      </c>
      <c r="L145" s="75">
        <f>F145+G145+H145+I145+J145+K145</f>
        <v>216</v>
      </c>
    </row>
    <row r="146" spans="1:13" ht="15.75" customHeight="1">
      <c r="A146" s="104">
        <v>12</v>
      </c>
      <c r="B146" s="71"/>
      <c r="C146" s="114" t="s">
        <v>155</v>
      </c>
      <c r="D146" s="24" t="s">
        <v>37</v>
      </c>
      <c r="E146" s="37" t="s">
        <v>13</v>
      </c>
      <c r="F146" s="74">
        <v>0</v>
      </c>
      <c r="G146" s="72">
        <v>0</v>
      </c>
      <c r="H146" s="72">
        <v>0</v>
      </c>
      <c r="I146" s="76">
        <v>44</v>
      </c>
      <c r="J146" s="76">
        <v>44</v>
      </c>
      <c r="K146" s="72">
        <v>54</v>
      </c>
      <c r="L146" s="75">
        <f>F146+G146+H146+I146+J146+K146</f>
        <v>142</v>
      </c>
    </row>
    <row r="147" spans="1:13" ht="3.75" customHeight="1">
      <c r="A147" s="6"/>
      <c r="B147" s="77"/>
      <c r="C147" s="67"/>
      <c r="D147" s="67"/>
      <c r="E147" s="67"/>
      <c r="F147" s="78"/>
      <c r="G147" s="79"/>
      <c r="H147" s="80"/>
      <c r="I147" s="79"/>
      <c r="J147" s="81"/>
      <c r="K147" s="82"/>
      <c r="L147" s="77"/>
      <c r="M147" s="56"/>
    </row>
    <row r="148" spans="1:13" ht="15.75">
      <c r="A148" s="8"/>
      <c r="B148" s="83"/>
      <c r="C148" s="84"/>
      <c r="D148" s="85"/>
      <c r="E148" s="86"/>
      <c r="F148" s="87" t="s">
        <v>59</v>
      </c>
      <c r="G148" s="86"/>
      <c r="H148" s="86"/>
      <c r="I148" s="86"/>
      <c r="J148" s="86"/>
      <c r="K148" s="86"/>
      <c r="L148" s="88"/>
      <c r="M148" s="56"/>
    </row>
    <row r="149" spans="1:13">
      <c r="A149" s="6"/>
      <c r="C149" s="58"/>
      <c r="D149" s="89"/>
      <c r="E149" s="90"/>
      <c r="F149" s="90"/>
      <c r="G149" s="90"/>
      <c r="H149" s="90"/>
      <c r="I149" s="90"/>
      <c r="J149" s="90"/>
      <c r="K149" s="90"/>
      <c r="L149" s="91"/>
      <c r="M149" s="56"/>
    </row>
    <row r="150" spans="1:13">
      <c r="A150" s="6"/>
      <c r="C150" s="58" t="s">
        <v>46</v>
      </c>
      <c r="D150" s="89"/>
      <c r="E150" s="68" t="s">
        <v>6</v>
      </c>
      <c r="F150" s="68" t="s">
        <v>7</v>
      </c>
      <c r="G150" s="68" t="s">
        <v>8</v>
      </c>
      <c r="H150" s="68" t="s">
        <v>47</v>
      </c>
      <c r="I150" s="68" t="s">
        <v>9</v>
      </c>
      <c r="J150" s="68" t="s">
        <v>10</v>
      </c>
      <c r="K150" s="68" t="s">
        <v>11</v>
      </c>
      <c r="L150" s="69" t="s">
        <v>12</v>
      </c>
      <c r="M150" s="56"/>
    </row>
    <row r="151" spans="1:13" ht="15.75">
      <c r="A151" s="94">
        <v>1</v>
      </c>
      <c r="B151" s="71"/>
      <c r="C151" s="113" t="s">
        <v>156</v>
      </c>
      <c r="D151" s="45" t="s">
        <v>29</v>
      </c>
      <c r="E151" s="37" t="s">
        <v>13</v>
      </c>
      <c r="F151" s="72">
        <v>120</v>
      </c>
      <c r="G151" s="72">
        <v>150</v>
      </c>
      <c r="H151" s="74">
        <v>96</v>
      </c>
      <c r="I151" s="76">
        <v>135</v>
      </c>
      <c r="J151" s="76">
        <v>135</v>
      </c>
      <c r="K151" s="72">
        <v>150</v>
      </c>
      <c r="L151" s="75">
        <f>F151+G151+H151+I151+J151+K151-96</f>
        <v>690</v>
      </c>
    </row>
    <row r="152" spans="1:13" ht="15.75">
      <c r="A152" s="92">
        <v>2</v>
      </c>
      <c r="B152" s="71"/>
      <c r="C152" s="113" t="s">
        <v>157</v>
      </c>
      <c r="D152" s="45" t="s">
        <v>32</v>
      </c>
      <c r="E152" s="37" t="s">
        <v>13</v>
      </c>
      <c r="F152" s="72">
        <v>135</v>
      </c>
      <c r="G152" s="72">
        <v>135</v>
      </c>
      <c r="H152" s="72">
        <v>150</v>
      </c>
      <c r="I152" s="106">
        <v>120</v>
      </c>
      <c r="J152" s="76">
        <v>120</v>
      </c>
      <c r="K152" s="72">
        <v>120</v>
      </c>
      <c r="L152" s="75">
        <f>F152+G152+H152+I152+J152+K152-120</f>
        <v>660</v>
      </c>
    </row>
    <row r="153" spans="1:13" ht="15.75">
      <c r="A153" s="92">
        <v>3</v>
      </c>
      <c r="B153" s="71"/>
      <c r="C153" s="113" t="s">
        <v>158</v>
      </c>
      <c r="D153" s="45" t="s">
        <v>39</v>
      </c>
      <c r="E153" s="37" t="s">
        <v>13</v>
      </c>
      <c r="F153" s="74">
        <v>86</v>
      </c>
      <c r="G153" s="72">
        <v>96</v>
      </c>
      <c r="H153" s="72">
        <v>120</v>
      </c>
      <c r="I153" s="73">
        <v>150</v>
      </c>
      <c r="J153" s="73">
        <v>150</v>
      </c>
      <c r="K153" s="72">
        <v>135</v>
      </c>
      <c r="L153" s="75">
        <f>F153+G153+H153+I153+J153+K153-86</f>
        <v>651</v>
      </c>
    </row>
    <row r="154" spans="1:13" ht="15.75">
      <c r="A154" s="95">
        <v>4</v>
      </c>
      <c r="B154" s="71"/>
      <c r="C154" s="114" t="s">
        <v>159</v>
      </c>
      <c r="D154" s="24" t="s">
        <v>42</v>
      </c>
      <c r="E154" s="37" t="s">
        <v>13</v>
      </c>
      <c r="F154" s="72">
        <v>150</v>
      </c>
      <c r="G154" s="74">
        <v>48</v>
      </c>
      <c r="H154" s="72">
        <v>135</v>
      </c>
      <c r="I154" s="76">
        <v>86</v>
      </c>
      <c r="J154" s="76">
        <v>96</v>
      </c>
      <c r="K154" s="72">
        <v>96</v>
      </c>
      <c r="L154" s="75">
        <f>F154+G154+H154+I154+J154+K154-48</f>
        <v>563</v>
      </c>
    </row>
    <row r="155" spans="1:13" ht="15.75">
      <c r="A155" s="95">
        <v>5</v>
      </c>
      <c r="B155" s="71"/>
      <c r="C155" s="114" t="s">
        <v>160</v>
      </c>
      <c r="D155" s="24" t="s">
        <v>39</v>
      </c>
      <c r="E155" s="37" t="s">
        <v>13</v>
      </c>
      <c r="F155" s="72">
        <v>96</v>
      </c>
      <c r="G155" s="72">
        <v>108</v>
      </c>
      <c r="H155" s="74">
        <v>68</v>
      </c>
      <c r="I155" s="76">
        <v>108</v>
      </c>
      <c r="J155" s="76">
        <v>108</v>
      </c>
      <c r="K155" s="72">
        <v>86</v>
      </c>
      <c r="L155" s="75">
        <f>F155+G155+H155+I155+J155+K155-68</f>
        <v>506</v>
      </c>
    </row>
    <row r="156" spans="1:13" ht="15.75">
      <c r="A156" s="95">
        <v>6</v>
      </c>
      <c r="B156" s="71"/>
      <c r="C156" s="114" t="s">
        <v>161</v>
      </c>
      <c r="D156" s="24" t="s">
        <v>33</v>
      </c>
      <c r="E156" s="37" t="s">
        <v>13</v>
      </c>
      <c r="F156" s="74">
        <v>0</v>
      </c>
      <c r="G156" s="72">
        <v>86</v>
      </c>
      <c r="H156" s="72">
        <v>86</v>
      </c>
      <c r="I156" s="76">
        <v>96</v>
      </c>
      <c r="J156" s="76">
        <v>76</v>
      </c>
      <c r="K156" s="72">
        <v>108</v>
      </c>
      <c r="L156" s="75">
        <f>F156+G156+H156+I156+J156+K156</f>
        <v>452</v>
      </c>
    </row>
    <row r="157" spans="1:13" ht="15.75">
      <c r="A157" s="95">
        <v>7</v>
      </c>
      <c r="B157" s="71"/>
      <c r="C157" s="114" t="s">
        <v>162</v>
      </c>
      <c r="D157" s="24" t="s">
        <v>37</v>
      </c>
      <c r="E157" s="37" t="s">
        <v>13</v>
      </c>
      <c r="F157" s="74">
        <v>0</v>
      </c>
      <c r="G157" s="72">
        <v>76</v>
      </c>
      <c r="H157" s="72">
        <v>60</v>
      </c>
      <c r="I157" s="76">
        <v>68</v>
      </c>
      <c r="J157" s="76">
        <v>86</v>
      </c>
      <c r="K157" s="72">
        <v>76</v>
      </c>
      <c r="L157" s="75">
        <f>F157+G157+H157+I157+J157+K157</f>
        <v>366</v>
      </c>
    </row>
    <row r="158" spans="1:13" ht="15.75">
      <c r="A158" s="95">
        <v>8</v>
      </c>
      <c r="B158" s="71"/>
      <c r="C158" s="114" t="s">
        <v>163</v>
      </c>
      <c r="D158" s="24" t="s">
        <v>39</v>
      </c>
      <c r="E158" s="37" t="s">
        <v>13</v>
      </c>
      <c r="F158" s="72">
        <v>76</v>
      </c>
      <c r="G158" s="74">
        <v>68</v>
      </c>
      <c r="H158" s="72">
        <v>76</v>
      </c>
      <c r="I158" s="76">
        <v>76</v>
      </c>
      <c r="J158" s="76">
        <v>68</v>
      </c>
      <c r="K158" s="72">
        <v>68</v>
      </c>
      <c r="L158" s="75">
        <f>F158+G158+H158+I158+J158+K158-68</f>
        <v>364</v>
      </c>
    </row>
    <row r="159" spans="1:13" ht="15.75">
      <c r="A159" s="95">
        <v>9</v>
      </c>
      <c r="B159" s="71"/>
      <c r="C159" s="116" t="s">
        <v>164</v>
      </c>
      <c r="D159" s="24" t="s">
        <v>33</v>
      </c>
      <c r="E159" s="37" t="s">
        <v>13</v>
      </c>
      <c r="F159" s="72">
        <v>108</v>
      </c>
      <c r="G159" s="72">
        <v>120</v>
      </c>
      <c r="H159" s="72">
        <v>108</v>
      </c>
      <c r="I159" s="106">
        <v>0</v>
      </c>
      <c r="J159" s="76">
        <v>0</v>
      </c>
      <c r="K159" s="72">
        <v>0</v>
      </c>
      <c r="L159" s="75">
        <f>F159+G159+H159+I159+J159+K159</f>
        <v>336</v>
      </c>
    </row>
    <row r="160" spans="1:13" ht="15.75">
      <c r="A160" s="95">
        <v>10</v>
      </c>
      <c r="B160" s="71"/>
      <c r="C160" s="114" t="s">
        <v>165</v>
      </c>
      <c r="D160" s="24" t="s">
        <v>33</v>
      </c>
      <c r="E160" s="37" t="s">
        <v>13</v>
      </c>
      <c r="F160" s="74">
        <v>0</v>
      </c>
      <c r="G160" s="72">
        <v>60</v>
      </c>
      <c r="H160" s="72">
        <v>54</v>
      </c>
      <c r="I160" s="76">
        <v>54</v>
      </c>
      <c r="J160" s="76">
        <v>54</v>
      </c>
      <c r="K160" s="72">
        <v>60</v>
      </c>
      <c r="L160" s="75">
        <f>F160+G160+H160+I160+J160+K160</f>
        <v>282</v>
      </c>
    </row>
    <row r="161" spans="1:15" ht="15.75">
      <c r="A161" s="95">
        <v>11</v>
      </c>
      <c r="B161" s="71"/>
      <c r="C161" s="114" t="s">
        <v>166</v>
      </c>
      <c r="D161" s="24" t="s">
        <v>37</v>
      </c>
      <c r="E161" s="37" t="s">
        <v>13</v>
      </c>
      <c r="F161" s="74">
        <v>0</v>
      </c>
      <c r="G161" s="72">
        <v>54</v>
      </c>
      <c r="H161" s="72">
        <v>48</v>
      </c>
      <c r="I161" s="76">
        <v>60</v>
      </c>
      <c r="J161" s="76">
        <v>60</v>
      </c>
      <c r="K161" s="72">
        <v>0</v>
      </c>
      <c r="L161" s="75">
        <f>F161+G161+H161+I161+J161+K161</f>
        <v>222</v>
      </c>
    </row>
    <row r="162" spans="1:15" ht="15.75">
      <c r="A162" s="95">
        <v>12</v>
      </c>
      <c r="B162" s="71"/>
      <c r="C162" s="114" t="s">
        <v>167</v>
      </c>
      <c r="D162" s="24" t="s">
        <v>33</v>
      </c>
      <c r="E162" s="37" t="s">
        <v>13</v>
      </c>
      <c r="F162" s="72">
        <v>68</v>
      </c>
      <c r="G162" s="74">
        <v>0</v>
      </c>
      <c r="H162" s="72">
        <v>44</v>
      </c>
      <c r="I162" s="76">
        <v>48</v>
      </c>
      <c r="J162" s="76">
        <v>48</v>
      </c>
      <c r="K162" s="72">
        <v>0</v>
      </c>
      <c r="L162" s="75">
        <f>F162+G162+H162+I162+J162+K162</f>
        <v>208</v>
      </c>
    </row>
    <row r="163" spans="1:15" ht="3.75" customHeight="1">
      <c r="F163" s="98"/>
      <c r="G163" s="99"/>
      <c r="H163" s="100"/>
      <c r="I163" s="99"/>
      <c r="J163" s="101"/>
      <c r="K163" s="102"/>
      <c r="L163" s="56"/>
      <c r="M163" s="56"/>
    </row>
    <row r="164" spans="1:15" ht="15.75">
      <c r="A164" s="8"/>
      <c r="B164" s="83"/>
      <c r="C164" s="103"/>
      <c r="D164" s="103"/>
      <c r="E164" s="103"/>
      <c r="F164" s="87" t="s">
        <v>59</v>
      </c>
      <c r="G164" s="103"/>
      <c r="H164" s="103"/>
      <c r="I164" s="103"/>
      <c r="J164" s="103"/>
      <c r="K164" s="103"/>
      <c r="L164" s="83"/>
      <c r="M164" s="56"/>
    </row>
    <row r="165" spans="1:15">
      <c r="L165" s="117"/>
      <c r="O165" s="40"/>
    </row>
    <row r="166" spans="1:15">
      <c r="A166" s="14" t="s">
        <v>3</v>
      </c>
      <c r="C166" s="14"/>
      <c r="O166" s="40"/>
    </row>
    <row r="167" spans="1:15">
      <c r="A167" s="12" t="s">
        <v>17</v>
      </c>
      <c r="C167" s="12"/>
      <c r="O167" s="40"/>
    </row>
    <row r="168" spans="1:15">
      <c r="A168" s="12" t="s">
        <v>14</v>
      </c>
      <c r="C168" s="12"/>
      <c r="O168" s="40"/>
    </row>
    <row r="169" spans="1:15">
      <c r="A169" s="56"/>
      <c r="C169" s="56"/>
      <c r="O169" s="40"/>
    </row>
    <row r="170" spans="1:15">
      <c r="A170" s="52" t="s">
        <v>18</v>
      </c>
      <c r="O170" s="40"/>
    </row>
    <row r="171" spans="1:15">
      <c r="A171" s="59" t="s">
        <v>20</v>
      </c>
      <c r="C171" s="59"/>
      <c r="O171" s="40"/>
    </row>
    <row r="172" spans="1:15">
      <c r="A172" s="52" t="s">
        <v>19</v>
      </c>
      <c r="O172" s="40"/>
    </row>
    <row r="173" spans="1:15">
      <c r="A173" s="52"/>
      <c r="O173" s="36"/>
    </row>
    <row r="174" spans="1:15">
      <c r="A174" s="12" t="s">
        <v>168</v>
      </c>
      <c r="C174" s="12"/>
      <c r="O174" s="36"/>
    </row>
    <row r="175" spans="1:15">
      <c r="A175" s="12" t="s">
        <v>15</v>
      </c>
      <c r="C175" s="12"/>
    </row>
  </sheetData>
  <sortState ref="C152:L162">
    <sortCondition descending="1" ref="L151"/>
  </sortState>
  <phoneticPr fontId="12" type="noConversion"/>
  <pageMargins left="0.19685039370078741" right="0.19685039370078741" top="0.39370078740157483" bottom="0.39370078740157483" header="0.31496062992125984" footer="0.31496062992125984"/>
  <pageSetup paperSize="9" scale="95" orientation="portrait" r:id="rId1"/>
  <headerFooter alignWithMargins="0"/>
  <rowBreaks count="2" manualBreakCount="2">
    <brk id="58" max="16383" man="1"/>
    <brk id="1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30"/>
  <sheetViews>
    <sheetView workbookViewId="0">
      <selection activeCell="B29" sqref="B29"/>
    </sheetView>
  </sheetViews>
  <sheetFormatPr defaultColWidth="9.140625" defaultRowHeight="12.75"/>
  <cols>
    <col min="1" max="1" width="2.7109375" style="9" customWidth="1"/>
    <col min="2" max="2" width="112.7109375" style="11" customWidth="1"/>
    <col min="3" max="4" width="9.140625" customWidth="1"/>
    <col min="5" max="5" width="22.28515625" customWidth="1"/>
    <col min="6" max="8" width="7.28515625" customWidth="1"/>
  </cols>
  <sheetData>
    <row r="2" spans="1:9">
      <c r="C2" s="17"/>
      <c r="D2" s="17"/>
      <c r="E2" s="33"/>
      <c r="F2" s="33"/>
      <c r="G2" s="34"/>
      <c r="H2" s="34"/>
    </row>
    <row r="3" spans="1:9">
      <c r="C3" s="33"/>
      <c r="D3" s="33"/>
      <c r="E3" s="11"/>
      <c r="F3" s="11"/>
      <c r="G3" s="11"/>
      <c r="H3" s="11"/>
    </row>
    <row r="4" spans="1:9">
      <c r="B4" s="12"/>
      <c r="C4" s="11"/>
      <c r="D4" s="11"/>
      <c r="E4" s="11"/>
      <c r="F4" s="11"/>
      <c r="G4" s="11"/>
      <c r="H4" s="11"/>
    </row>
    <row r="5" spans="1:9">
      <c r="C5" s="11"/>
      <c r="D5" s="13"/>
      <c r="E5" s="11"/>
      <c r="F5" s="11"/>
      <c r="G5" s="13"/>
      <c r="H5" s="11"/>
    </row>
    <row r="6" spans="1:9">
      <c r="C6" s="11"/>
      <c r="D6" s="13"/>
      <c r="E6" s="11"/>
      <c r="F6" s="11"/>
      <c r="G6" s="13"/>
      <c r="H6" s="11"/>
    </row>
    <row r="7" spans="1:9">
      <c r="A7" s="10"/>
      <c r="C7" s="35"/>
      <c r="D7" s="35"/>
      <c r="E7" s="14"/>
      <c r="F7" s="36"/>
      <c r="G7" s="36"/>
      <c r="H7" s="36"/>
    </row>
    <row r="10" spans="1:9">
      <c r="B10" s="14" t="s">
        <v>3</v>
      </c>
      <c r="C10" s="3"/>
      <c r="D10" s="3"/>
      <c r="E10" s="3"/>
      <c r="F10" s="3"/>
      <c r="G10" s="3"/>
      <c r="H10" s="41">
        <v>1</v>
      </c>
      <c r="I10" s="42">
        <v>150</v>
      </c>
    </row>
    <row r="11" spans="1:9">
      <c r="B11" s="12" t="s">
        <v>17</v>
      </c>
      <c r="C11" s="4"/>
      <c r="D11" s="4"/>
      <c r="E11" s="4"/>
      <c r="F11" s="4"/>
      <c r="G11" s="4"/>
      <c r="H11" s="41">
        <v>2</v>
      </c>
      <c r="I11" s="43">
        <v>135</v>
      </c>
    </row>
    <row r="12" spans="1:9">
      <c r="B12" s="12" t="s">
        <v>14</v>
      </c>
      <c r="C12" s="4"/>
      <c r="D12" s="4"/>
      <c r="E12" s="4"/>
      <c r="F12" s="4"/>
      <c r="G12" s="4"/>
      <c r="H12" s="41">
        <v>3</v>
      </c>
      <c r="I12" s="43">
        <v>120</v>
      </c>
    </row>
    <row r="13" spans="1:9">
      <c r="H13" s="41">
        <v>4</v>
      </c>
      <c r="I13" s="43">
        <v>108</v>
      </c>
    </row>
    <row r="14" spans="1:9">
      <c r="B14" t="s">
        <v>18</v>
      </c>
      <c r="H14" s="41">
        <v>5</v>
      </c>
      <c r="I14" s="43">
        <v>96</v>
      </c>
    </row>
    <row r="15" spans="1:9">
      <c r="B15" s="18" t="s">
        <v>20</v>
      </c>
      <c r="H15" s="41">
        <v>6</v>
      </c>
      <c r="I15" s="43">
        <v>86</v>
      </c>
    </row>
    <row r="16" spans="1:9">
      <c r="B16" t="s">
        <v>19</v>
      </c>
      <c r="H16" s="41">
        <v>7</v>
      </c>
      <c r="I16" s="43">
        <v>76</v>
      </c>
    </row>
    <row r="17" spans="1:9">
      <c r="H17" s="41">
        <v>8</v>
      </c>
      <c r="I17" s="43">
        <v>68</v>
      </c>
    </row>
    <row r="18" spans="1:9">
      <c r="C18" s="19"/>
      <c r="D18" s="3" t="s">
        <v>2</v>
      </c>
      <c r="E18" s="3"/>
      <c r="H18" s="41">
        <v>9</v>
      </c>
      <c r="I18" s="43">
        <v>60</v>
      </c>
    </row>
    <row r="19" spans="1:9">
      <c r="H19" s="41">
        <v>10</v>
      </c>
      <c r="I19" s="43">
        <v>54</v>
      </c>
    </row>
    <row r="20" spans="1:9">
      <c r="H20" s="41">
        <v>11</v>
      </c>
      <c r="I20" s="43">
        <v>48</v>
      </c>
    </row>
    <row r="21" spans="1:9">
      <c r="H21" s="41">
        <v>12</v>
      </c>
      <c r="I21" s="43">
        <v>44</v>
      </c>
    </row>
    <row r="22" spans="1:9">
      <c r="B22" s="12" t="s">
        <v>16</v>
      </c>
      <c r="C22" s="4"/>
      <c r="H22" s="41">
        <v>13</v>
      </c>
      <c r="I22" s="43">
        <v>40</v>
      </c>
    </row>
    <row r="23" spans="1:9">
      <c r="B23" s="12" t="s">
        <v>15</v>
      </c>
      <c r="C23" s="4"/>
      <c r="H23" s="41">
        <v>14</v>
      </c>
      <c r="I23" s="43">
        <v>36</v>
      </c>
    </row>
    <row r="24" spans="1:9">
      <c r="H24" s="41">
        <v>15</v>
      </c>
      <c r="I24" s="43">
        <v>32</v>
      </c>
    </row>
    <row r="25" spans="1:9">
      <c r="H25" s="41">
        <v>16</v>
      </c>
      <c r="I25" s="43">
        <v>29</v>
      </c>
    </row>
    <row r="26" spans="1:9">
      <c r="D26" s="5"/>
      <c r="G26" s="5"/>
      <c r="H26" s="41">
        <v>17</v>
      </c>
      <c r="I26" s="43">
        <v>29</v>
      </c>
    </row>
    <row r="27" spans="1:9">
      <c r="D27" s="5"/>
      <c r="G27" s="5"/>
      <c r="H27" s="41">
        <v>18</v>
      </c>
      <c r="I27" s="43">
        <v>24</v>
      </c>
    </row>
    <row r="28" spans="1:9" ht="15.75">
      <c r="D28" s="5"/>
      <c r="E28" s="22"/>
      <c r="G28" s="5"/>
      <c r="H28" s="41">
        <v>19</v>
      </c>
      <c r="I28" s="43">
        <v>22</v>
      </c>
    </row>
    <row r="29" spans="1:9" ht="20.25">
      <c r="A29" s="8"/>
      <c r="B29" s="15"/>
      <c r="C29" s="16"/>
      <c r="D29" s="20"/>
      <c r="E29" s="21"/>
      <c r="F29" s="16"/>
      <c r="G29" s="20"/>
      <c r="H29" s="41">
        <v>20</v>
      </c>
      <c r="I29" s="43">
        <v>20</v>
      </c>
    </row>
    <row r="30" spans="1:9">
      <c r="H30" s="41">
        <v>21</v>
      </c>
      <c r="I30" s="43">
        <v>18</v>
      </c>
    </row>
  </sheetData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C1" sqref="C1:C1048576"/>
    </sheetView>
  </sheetViews>
  <sheetFormatPr defaultRowHeight="12.75"/>
  <cols>
    <col min="1" max="2" width="16.85546875" bestFit="1" customWidth="1"/>
    <col min="3" max="3" width="18.5703125" bestFit="1" customWidth="1"/>
  </cols>
  <sheetData>
    <row r="1" spans="1:13">
      <c r="J1" s="7"/>
    </row>
    <row r="2" spans="1:13">
      <c r="A2" s="1" t="s">
        <v>0</v>
      </c>
      <c r="B2" s="2"/>
      <c r="C2" s="25"/>
      <c r="D2" s="26"/>
      <c r="E2" s="27"/>
      <c r="F2" s="28"/>
      <c r="G2" s="27"/>
      <c r="H2" s="29"/>
      <c r="I2" s="30"/>
      <c r="J2" s="31"/>
      <c r="M2" s="32"/>
    </row>
    <row r="3" spans="1:13">
      <c r="A3" s="2" t="s">
        <v>21</v>
      </c>
    </row>
    <row r="4" spans="1:13">
      <c r="A4" s="9"/>
      <c r="B4" s="12"/>
    </row>
    <row r="5" spans="1:13">
      <c r="A5" s="6"/>
      <c r="B5" s="11"/>
      <c r="E5" s="38" t="s">
        <v>6</v>
      </c>
      <c r="F5" s="38" t="s">
        <v>7</v>
      </c>
      <c r="G5" s="38" t="s">
        <v>8</v>
      </c>
      <c r="H5" s="38" t="s">
        <v>47</v>
      </c>
      <c r="I5" s="38" t="s">
        <v>9</v>
      </c>
      <c r="J5" s="38" t="s">
        <v>10</v>
      </c>
      <c r="K5" s="38" t="s">
        <v>11</v>
      </c>
      <c r="L5" s="39" t="s">
        <v>12</v>
      </c>
      <c r="M5" s="53" t="s">
        <v>58</v>
      </c>
    </row>
    <row r="8" spans="1:13">
      <c r="A8" s="23" t="s">
        <v>22</v>
      </c>
      <c r="B8" s="1"/>
    </row>
    <row r="9" spans="1:13">
      <c r="A9" s="46">
        <v>1</v>
      </c>
      <c r="B9" s="48" t="s">
        <v>24</v>
      </c>
      <c r="C9" s="49" t="s">
        <v>29</v>
      </c>
      <c r="D9" s="50">
        <v>693</v>
      </c>
    </row>
    <row r="10" spans="1:13">
      <c r="A10" s="47">
        <v>2</v>
      </c>
      <c r="B10" s="48" t="s">
        <v>27</v>
      </c>
      <c r="C10" s="49" t="s">
        <v>31</v>
      </c>
      <c r="D10" s="50">
        <v>690</v>
      </c>
    </row>
    <row r="11" spans="1:13">
      <c r="A11" s="46">
        <v>3</v>
      </c>
      <c r="B11" s="48" t="s">
        <v>25</v>
      </c>
      <c r="C11" s="49" t="s">
        <v>29</v>
      </c>
      <c r="D11" s="50">
        <v>618</v>
      </c>
    </row>
    <row r="12" spans="1:13">
      <c r="A12" s="47">
        <v>4</v>
      </c>
      <c r="B12" s="44" t="s">
        <v>26</v>
      </c>
      <c r="C12" s="24" t="s">
        <v>31</v>
      </c>
      <c r="D12" s="50">
        <v>449</v>
      </c>
    </row>
    <row r="13" spans="1:13">
      <c r="A13" s="46">
        <v>5</v>
      </c>
      <c r="B13" s="44" t="s">
        <v>28</v>
      </c>
      <c r="C13" s="24" t="s">
        <v>32</v>
      </c>
      <c r="D13" s="50">
        <v>270</v>
      </c>
    </row>
    <row r="14" spans="1:13">
      <c r="A14" s="47">
        <v>6</v>
      </c>
      <c r="B14" s="44" t="s">
        <v>49</v>
      </c>
      <c r="C14" s="24" t="s">
        <v>32</v>
      </c>
      <c r="D14" s="50">
        <v>204</v>
      </c>
    </row>
    <row r="15" spans="1:13">
      <c r="A15" s="46">
        <v>7</v>
      </c>
      <c r="B15" s="44" t="s">
        <v>48</v>
      </c>
      <c r="C15" s="24" t="s">
        <v>32</v>
      </c>
      <c r="D15" s="50">
        <v>120</v>
      </c>
    </row>
    <row r="16" spans="1:13">
      <c r="A16" s="47">
        <v>8</v>
      </c>
      <c r="B16" s="44" t="s">
        <v>55</v>
      </c>
      <c r="C16" s="24" t="s">
        <v>29</v>
      </c>
      <c r="D16" s="50">
        <v>96</v>
      </c>
    </row>
    <row r="17" spans="1:4">
      <c r="A17" s="46">
        <v>9</v>
      </c>
      <c r="B17" s="44" t="s">
        <v>50</v>
      </c>
      <c r="C17" s="24" t="s">
        <v>29</v>
      </c>
      <c r="D17" s="50">
        <v>86</v>
      </c>
    </row>
    <row r="18" spans="1:4">
      <c r="A18" s="47">
        <v>10</v>
      </c>
      <c r="B18" s="44" t="s">
        <v>51</v>
      </c>
      <c r="C18" s="24" t="s">
        <v>32</v>
      </c>
      <c r="D18" s="50">
        <v>76</v>
      </c>
    </row>
    <row r="19" spans="1:4">
      <c r="A19" s="46">
        <v>11</v>
      </c>
      <c r="B19" s="44" t="s">
        <v>52</v>
      </c>
      <c r="C19" s="24" t="s">
        <v>53</v>
      </c>
      <c r="D19" s="50">
        <v>68</v>
      </c>
    </row>
    <row r="20" spans="1:4">
      <c r="A20" s="47">
        <v>12</v>
      </c>
      <c r="B20" s="44" t="s">
        <v>54</v>
      </c>
      <c r="C20" s="24" t="s">
        <v>29</v>
      </c>
      <c r="D20" s="50">
        <v>0</v>
      </c>
    </row>
  </sheetData>
  <sortState ref="A3:D13">
    <sortCondition descending="1" ref="D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CCE - CCI 2005 in ml.</vt:lpstr>
      <vt:lpstr>PRAVILA</vt:lpstr>
      <vt:lpstr>List1</vt:lpstr>
      <vt:lpstr>List3</vt:lpstr>
    </vt:vector>
  </TitlesOfParts>
  <Company>daxters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Mamca</dc:creator>
  <cp:lastModifiedBy>Franci</cp:lastModifiedBy>
  <cp:lastPrinted>2013-03-16T11:32:09Z</cp:lastPrinted>
  <dcterms:created xsi:type="dcterms:W3CDTF">2009-02-02T12:36:38Z</dcterms:created>
  <dcterms:modified xsi:type="dcterms:W3CDTF">2013-03-16T14:10:48Z</dcterms:modified>
</cp:coreProperties>
</file>